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dom.ad.corp\atlas\Share\A000002439\7 - Reporting extra financier\2022 RAA\9 - Documents de communication\"/>
    </mc:Choice>
  </mc:AlternateContent>
  <bookViews>
    <workbookView xWindow="0" yWindow="0" windowWidth="20490" windowHeight="7620"/>
  </bookViews>
  <sheets>
    <sheet name="Contact" sheetId="8" r:id="rId1"/>
    <sheet name="E" sheetId="1" r:id="rId2"/>
    <sheet name="S" sheetId="2" r:id="rId3"/>
    <sheet name="G" sheetId="3" r:id="rId4"/>
    <sheet name="Taxonomy" sheetId="6"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9" i="1" l="1"/>
  <c r="G48" i="1"/>
  <c r="F48" i="1"/>
  <c r="G26" i="1"/>
  <c r="F26" i="1"/>
  <c r="E26" i="1"/>
</calcChain>
</file>

<file path=xl/sharedStrings.xml><?xml version="1.0" encoding="utf-8"?>
<sst xmlns="http://schemas.openxmlformats.org/spreadsheetml/2006/main" count="1290" uniqueCount="686">
  <si>
    <t>GRI</t>
  </si>
  <si>
    <t xml:space="preserve">Émission de GES directes scope 1 </t>
  </si>
  <si>
    <t>305-1</t>
  </si>
  <si>
    <t>247 200</t>
  </si>
  <si>
    <t>tCO2e</t>
  </si>
  <si>
    <t xml:space="preserve">Émission de GES indirectes scope 2 </t>
  </si>
  <si>
    <t>305-2</t>
  </si>
  <si>
    <t>Émission de GES scopes 1 et 2 </t>
  </si>
  <si>
    <t xml:space="preserve">Émission de GES (scopes 1 et 2) par unité de chiffre d’affaires </t>
  </si>
  <si>
    <t>305-4</t>
  </si>
  <si>
    <t xml:space="preserve">Réduction de GES (scopes 1 et 2) depuis 2015 </t>
  </si>
  <si>
    <t>305-5</t>
  </si>
  <si>
    <t>%</t>
  </si>
  <si>
    <t>- 32 </t>
  </si>
  <si>
    <t>- 33 </t>
  </si>
  <si>
    <t>- 43 </t>
  </si>
  <si>
    <t>Réduction de GES (scopes 1 et 2) depuis 2019</t>
  </si>
  <si>
    <t>n.a</t>
  </si>
  <si>
    <t>Émission de GES scope 3 sur le périmètre publié en 2021 </t>
  </si>
  <si>
    <t>305-3</t>
  </si>
  <si>
    <t>Postes complétés ou évalués en 2022</t>
  </si>
  <si>
    <t xml:space="preserve">Émission de GES scope 3 complet </t>
  </si>
  <si>
    <t xml:space="preserve">Dont scope 3 Amont </t>
  </si>
  <si>
    <t xml:space="preserve">Dont scope 3 Aval </t>
  </si>
  <si>
    <t>Émission de GES scope 3 par unité de chiffre d’affaires </t>
  </si>
  <si>
    <t xml:space="preserve">Émission de GES scopes 1, 2 et 3 </t>
  </si>
  <si>
    <t xml:space="preserve">Réduction de GES (scopes 1, 2, 3) depuis 2019 </t>
  </si>
  <si>
    <t xml:space="preserve">CONTRIBUER A LA NEUTRALITE CARBONE </t>
  </si>
  <si>
    <t>CLIMAT</t>
  </si>
  <si>
    <t xml:space="preserve">OPERER EFFICACEMENT EN REDUISANT NOTRE EMPREINTE </t>
  </si>
  <si>
    <t>Efficacité</t>
  </si>
  <si>
    <t>Nombre de site certifiés ISO 9001</t>
  </si>
  <si>
    <t>416-1</t>
  </si>
  <si>
    <t>416-2</t>
  </si>
  <si>
    <t>Nombre de site certifiés ISO 14001</t>
  </si>
  <si>
    <t>ENERGIE</t>
  </si>
  <si>
    <t xml:space="preserve">Quantité d’énergie consommée </t>
  </si>
  <si>
    <t>MWh</t>
  </si>
  <si>
    <t>302-1</t>
  </si>
  <si>
    <t xml:space="preserve">Dont Energie fossile </t>
  </si>
  <si>
    <t xml:space="preserve">Dont Electricité </t>
  </si>
  <si>
    <t>302-3</t>
  </si>
  <si>
    <t xml:space="preserve">Dont Energie liée à l’achat de chaleur ou de vapeur </t>
  </si>
  <si>
    <t>Réduction de la consommation énergétique depuis 2019</t>
  </si>
  <si>
    <t>302-4</t>
  </si>
  <si>
    <t>EAU</t>
  </si>
  <si>
    <t xml:space="preserve">Quantité d’eau consommée </t>
  </si>
  <si>
    <t xml:space="preserve">Quantité d’eau prélevée </t>
  </si>
  <si>
    <t>Réduction de la consommation d’eau depuis 2019</t>
  </si>
  <si>
    <t>303-5</t>
  </si>
  <si>
    <t>303-3</t>
  </si>
  <si>
    <t>9 050 038</t>
  </si>
  <si>
    <t>3 029</t>
  </si>
  <si>
    <t>2 940</t>
  </si>
  <si>
    <t>2 764</t>
  </si>
  <si>
    <t>DECHETS CONVENTIONNELS (DANGEREUX ET NON DANGEREUX)</t>
  </si>
  <si>
    <t xml:space="preserve">Tonnage global de déchets conventionnels produits </t>
  </si>
  <si>
    <t>306-2</t>
  </si>
  <si>
    <t>t</t>
  </si>
  <si>
    <t>Dont dangereux</t>
  </si>
  <si>
    <t>Dont non dangereux</t>
  </si>
  <si>
    <t xml:space="preserve">Quantité de déchets conventionnels valorisés </t>
  </si>
  <si>
    <t xml:space="preserve">Taux de valorisation annuelle des déchets conventionnels </t>
  </si>
  <si>
    <t>21 704</t>
  </si>
  <si>
    <t>17 344</t>
  </si>
  <si>
    <t>15 130</t>
  </si>
  <si>
    <t>11 134</t>
  </si>
  <si>
    <t>11 332</t>
  </si>
  <si>
    <t>DECHETS RADIOACTIFS</t>
  </si>
  <si>
    <t>306-4</t>
  </si>
  <si>
    <t xml:space="preserve">Déchets solides radioactifs de très faible activité (TFA) évacués vers l’Andra </t>
  </si>
  <si>
    <t xml:space="preserve">Déchets solides radioactifs de faible et moyenne activité (FMA) évacués vers l’Andra </t>
  </si>
  <si>
    <t xml:space="preserve">Déchets solides radioactifs de Haute activité (MA) produits par Orano </t>
  </si>
  <si>
    <t xml:space="preserve">Déchets solides radioactifs de Haute activité (HA) produits par Orano </t>
  </si>
  <si>
    <t>6 809</t>
  </si>
  <si>
    <t>5 188</t>
  </si>
  <si>
    <t>5 914</t>
  </si>
  <si>
    <t>1 237</t>
  </si>
  <si>
    <t>n.d</t>
  </si>
  <si>
    <t>&lt; 7</t>
  </si>
  <si>
    <t xml:space="preserve">Nombre de nouvelles filières de valorisation de déchets radioactifs en projet </t>
  </si>
  <si>
    <t xml:space="preserve">I1 : Suivi du volume annuel de déchets TFA produits par site et conditionnés sous forme de colis définitifs qui ne seraient pas évacués en moins de 24 mois vers le CIRES </t>
  </si>
  <si>
    <t xml:space="preserve">I2 : Suivi des volumes de déchets TFA produits par site (hors déchets TFA historiques et en attente de filière) en attente ou en cours de conditionnement depuis plus de 24 mois </t>
  </si>
  <si>
    <t>I3 : Ratio du volume de déchets TFA historiques produits/volume de déchets TFA historiques évacués</t>
  </si>
  <si>
    <t xml:space="preserve">ETRE ENGAGE ET RESPONSABLE LOCALEMENT DANS NOTRE ENVIRONNEMENT  </t>
  </si>
  <si>
    <t>Part des sites dont la planification incluent la gestion des passifs de long terme</t>
  </si>
  <si>
    <t>Part des achats hors groupe des entités françaises réalisés auprès de fournisseurs implantés en France</t>
  </si>
  <si>
    <t>Part des achats hors groupe des entités étrangères réalisés dans le pays d’implantation</t>
  </si>
  <si>
    <t>COMMUNAUTE</t>
  </si>
  <si>
    <t>100 </t>
  </si>
  <si>
    <t>90 </t>
  </si>
  <si>
    <t>91 </t>
  </si>
  <si>
    <t>73 </t>
  </si>
  <si>
    <t>CASH</t>
  </si>
  <si>
    <t xml:space="preserve">INNOVER POUR LA PRESERVATION DES RESSOURCES ET LA SANTE </t>
  </si>
  <si>
    <t>Nombre de brevets déposés dans l’année</t>
  </si>
  <si>
    <t>308-1                     414-1</t>
  </si>
  <si>
    <t>204-1</t>
  </si>
  <si>
    <t>COMPETENCES</t>
  </si>
  <si>
    <t xml:space="preserve">MOBILISER DES COLLABORATEURS FIERS ET ENGAGES, INCARNANT NOTRE RAISON D'ETRE </t>
  </si>
  <si>
    <t xml:space="preserve">Taux d’engagement des collaborateurs </t>
  </si>
  <si>
    <t xml:space="preserve">BUDGET DES MESURES SALARIALES EN % DE LA MASSE SALARIALE </t>
  </si>
  <si>
    <t>France</t>
  </si>
  <si>
    <t>Kazakhstan</t>
  </si>
  <si>
    <t>Niger</t>
  </si>
  <si>
    <t>États-Unis</t>
  </si>
  <si>
    <t>Canada</t>
  </si>
  <si>
    <t>402-1</t>
  </si>
  <si>
    <t xml:space="preserve">Sommes distribuées au titre de la participation et du retour à meilleure fortune </t>
  </si>
  <si>
    <t>RATIO ENTRE LA PLUS HAUTE REMUNERATION ET LA MEDIANE DE L'ENSEMBLE DES AUTRES SALARIES</t>
  </si>
  <si>
    <t>102-38</t>
  </si>
  <si>
    <t>n.d.</t>
  </si>
  <si>
    <t>PART DES SALARIES COUVERTS PAR UN ACCORD COLLECTIF</t>
  </si>
  <si>
    <t>Nombre d’accords signés dans l’année (France)</t>
  </si>
  <si>
    <t>Etats-Unis</t>
  </si>
  <si>
    <t>102-41</t>
  </si>
  <si>
    <t>-</t>
  </si>
  <si>
    <t xml:space="preserve">TAUX D'ACCES A LA FORMATION </t>
  </si>
  <si>
    <t>404-2</t>
  </si>
  <si>
    <t>RECRUTEMENTS ET TURNOVER MONDE</t>
  </si>
  <si>
    <t>Recrutements CDI</t>
  </si>
  <si>
    <t>dont Ingénieurs et cadres</t>
  </si>
  <si>
    <t>dont licenciements individuels</t>
  </si>
  <si>
    <t>401-1</t>
  </si>
  <si>
    <t>1 264</t>
  </si>
  <si>
    <t>1 210</t>
  </si>
  <si>
    <t>1 230</t>
  </si>
  <si>
    <t>1 440</t>
  </si>
  <si>
    <t>RECRUTEMENTS ET TURNOVER FRANCE</t>
  </si>
  <si>
    <t>1 082</t>
  </si>
  <si>
    <t>Taux de rotation dans l’emploi (moyenne des entrées et des entrées/effectif initial)</t>
  </si>
  <si>
    <t>Taux de féminisation des comités de direction</t>
  </si>
  <si>
    <t>Recrutements de femmes en CDI</t>
  </si>
  <si>
    <t>Taux d’emploi de personnes handicapées (France)</t>
  </si>
  <si>
    <t>Collaborateurs impliqués dans des actions de mentorat / tutorat</t>
  </si>
  <si>
    <t xml:space="preserve">DIVERSITE ET INCLUSION </t>
  </si>
  <si>
    <t>405-1</t>
  </si>
  <si>
    <t>405-2</t>
  </si>
  <si>
    <t>84/100</t>
  </si>
  <si>
    <t>89/100</t>
  </si>
  <si>
    <t>&gt; 84 /100</t>
  </si>
  <si>
    <t>RATIO ENTRE LES REMUNERATIONS MOYENNES DES FEMMES ET DES HOMMES, PAR CATEGORIE DE PERSONNELS</t>
  </si>
  <si>
    <t>France – IC</t>
  </si>
  <si>
    <t>France – ATAM</t>
  </si>
  <si>
    <t>France – PO</t>
  </si>
  <si>
    <t>Kazakhstan – IC</t>
  </si>
  <si>
    <t>Kazakhstan – ATAM</t>
  </si>
  <si>
    <t>Kazakhstan – PO</t>
  </si>
  <si>
    <t>Niger – IC</t>
  </si>
  <si>
    <t>Niger – ATAM</t>
  </si>
  <si>
    <t>Niger – PO</t>
  </si>
  <si>
    <t>États-Unis – IC</t>
  </si>
  <si>
    <t>États-Unis – ATAM</t>
  </si>
  <si>
    <t>États-Unis – PO</t>
  </si>
  <si>
    <t>Canada – IC</t>
  </si>
  <si>
    <t>Canada – ATAM</t>
  </si>
  <si>
    <t>Canada – PO</t>
  </si>
  <si>
    <t>n.s.</t>
  </si>
  <si>
    <t xml:space="preserve">Recrutements CDI </t>
  </si>
  <si>
    <t xml:space="preserve">dont Ingénieurs et cadres </t>
  </si>
  <si>
    <t xml:space="preserve">REPARTITION DES EFFECTIFS PAR TYPE DE CONTRAT </t>
  </si>
  <si>
    <t>CDI actifs</t>
  </si>
  <si>
    <t>CDD</t>
  </si>
  <si>
    <t>Alternants</t>
  </si>
  <si>
    <t>Total</t>
  </si>
  <si>
    <t>102-8</t>
  </si>
  <si>
    <t>16 344</t>
  </si>
  <si>
    <t>16 752</t>
  </si>
  <si>
    <t>1 595</t>
  </si>
  <si>
    <t>1 522</t>
  </si>
  <si>
    <t>1 610</t>
  </si>
  <si>
    <t>18 630</t>
  </si>
  <si>
    <t>19 116</t>
  </si>
  <si>
    <t>19 683</t>
  </si>
  <si>
    <t>19 776</t>
  </si>
  <si>
    <t>REPARTITION DES EFFECTIFS PAR ACTIVITE</t>
  </si>
  <si>
    <t>Mines</t>
  </si>
  <si>
    <t>Amont (Chimie-Enrichissement)</t>
  </si>
  <si>
    <t>Aval (Recyclage, Démantèlement et Services, Logistique, Projets)</t>
  </si>
  <si>
    <t>Corporate et autres activités (y/c Médical)</t>
  </si>
  <si>
    <t>2 754</t>
  </si>
  <si>
    <t>2 772</t>
  </si>
  <si>
    <t>3 117</t>
  </si>
  <si>
    <t>2 371</t>
  </si>
  <si>
    <t>2 393</t>
  </si>
  <si>
    <t>2 373</t>
  </si>
  <si>
    <t>12 490</t>
  </si>
  <si>
    <t>13 142</t>
  </si>
  <si>
    <t>13 417</t>
  </si>
  <si>
    <t>18 604</t>
  </si>
  <si>
    <t>19 102</t>
  </si>
  <si>
    <t>19 731</t>
  </si>
  <si>
    <t>REPARTITION DES EFFECTIFS PAR ZONE GEOGRAPHIQUE</t>
  </si>
  <si>
    <t>Asie-Pacifique</t>
  </si>
  <si>
    <t>Amériques</t>
  </si>
  <si>
    <t>Afrique et Moyen-Orient</t>
  </si>
  <si>
    <t>Europe (hors France)</t>
  </si>
  <si>
    <t>81,4 </t>
  </si>
  <si>
    <t>82,0 </t>
  </si>
  <si>
    <t>80,7 </t>
  </si>
  <si>
    <t>7,6 </t>
  </si>
  <si>
    <t>7,3 </t>
  </si>
  <si>
    <t>7,7 </t>
  </si>
  <si>
    <t>5,2 </t>
  </si>
  <si>
    <t>4,8 </t>
  </si>
  <si>
    <t>5,6 </t>
  </si>
  <si>
    <t>4,9 </t>
  </si>
  <si>
    <t>4,6 </t>
  </si>
  <si>
    <t>0,9 </t>
  </si>
  <si>
    <t>1,4 </t>
  </si>
  <si>
    <t>REPARTITION DES EFFECTIFS PAR CATEGORIE SOCIOPROFESSIONNELLE</t>
  </si>
  <si>
    <t>Ingénieurs et cadres</t>
  </si>
  <si>
    <t>Personnel technicien et administratif</t>
  </si>
  <si>
    <t>Personnel ouvrier</t>
  </si>
  <si>
    <t>30,1 </t>
  </si>
  <si>
    <t>30,6 </t>
  </si>
  <si>
    <t>30,8 </t>
  </si>
  <si>
    <t>52,0 </t>
  </si>
  <si>
    <t>17,9 </t>
  </si>
  <si>
    <t>18,1 </t>
  </si>
  <si>
    <t>REPARTITION DES SALARIES PAR SEXE</t>
  </si>
  <si>
    <t>Femmes (périmètre monde)</t>
  </si>
  <si>
    <t>Hommes (périmètre monde)</t>
  </si>
  <si>
    <t>Femmes parmi les cadres</t>
  </si>
  <si>
    <t>Femmes parmi les non-cadres</t>
  </si>
  <si>
    <t>21,7 </t>
  </si>
  <si>
    <t>21,6 </t>
  </si>
  <si>
    <t>21,8 </t>
  </si>
  <si>
    <t>78,3 </t>
  </si>
  <si>
    <t>78,4 </t>
  </si>
  <si>
    <t>78,2 </t>
  </si>
  <si>
    <t>28,3 </t>
  </si>
  <si>
    <t>28,5 </t>
  </si>
  <si>
    <t>18,9 </t>
  </si>
  <si>
    <t>18,7 </t>
  </si>
  <si>
    <t>REPARTITION DES SALARIES PAR TRANCHE D'AGE</t>
  </si>
  <si>
    <t>Inférieur à 21 ans</t>
  </si>
  <si>
    <t>21 à 30 ans</t>
  </si>
  <si>
    <t>31 à 40 ans</t>
  </si>
  <si>
    <t>41 à 50 ans</t>
  </si>
  <si>
    <t>51 à 60 ans</t>
  </si>
  <si>
    <t>Supérieur à 60 ans</t>
  </si>
  <si>
    <t>0,1 </t>
  </si>
  <si>
    <t>13,6 </t>
  </si>
  <si>
    <t>11,1 </t>
  </si>
  <si>
    <t>13,4 </t>
  </si>
  <si>
    <t>30,2 </t>
  </si>
  <si>
    <t>29,8 </t>
  </si>
  <si>
    <t>30,4 </t>
  </si>
  <si>
    <t>25,4 </t>
  </si>
  <si>
    <t>26,3 </t>
  </si>
  <si>
    <t>26,7 </t>
  </si>
  <si>
    <t>28,7 </t>
  </si>
  <si>
    <t>28,9 </t>
  </si>
  <si>
    <t>26,6 </t>
  </si>
  <si>
    <t>2,0 </t>
  </si>
  <si>
    <t>3,8 </t>
  </si>
  <si>
    <t>2,8 </t>
  </si>
  <si>
    <t>COMPETENCIES</t>
  </si>
  <si>
    <t>Unité/Unit</t>
  </si>
  <si>
    <t xml:space="preserve">ETHIQUE ET CONFORMITE </t>
  </si>
  <si>
    <t>Niveau 2 ou plus</t>
  </si>
  <si>
    <t>Niveau 1</t>
  </si>
  <si>
    <t>Niveau 0</t>
  </si>
  <si>
    <t>Inspections internes réalisées par l’Inspection Générale</t>
  </si>
  <si>
    <t xml:space="preserve">SURETE - ENVIRONNEMENT </t>
  </si>
  <si>
    <t xml:space="preserve">SANTE - SECURITE - RADIOPROTECTION </t>
  </si>
  <si>
    <t>Taux de fréquence des accidents de travail avec arrêt (hors accidents de trajet)</t>
  </si>
  <si>
    <t>&lt;1</t>
  </si>
  <si>
    <t>Taux de gravité des accidents de travail (accidents déclarés dans l’année hors accidents de trajet)</t>
  </si>
  <si>
    <t>Nombre d’accidents mortels parmi les collaborateurs Orano</t>
  </si>
  <si>
    <t>Nombre d’accidents mortels parmi les entreprises extérieures</t>
  </si>
  <si>
    <t>Certifications ISO 45001 – OHSAS 18001</t>
  </si>
  <si>
    <t>8 300</t>
  </si>
  <si>
    <t>8 523</t>
  </si>
  <si>
    <t>8 868</t>
  </si>
  <si>
    <t>2 934</t>
  </si>
  <si>
    <t>3 595</t>
  </si>
  <si>
    <t>2 753</t>
  </si>
  <si>
    <t>Salariés d’Orano au-dessus de 14 mSv (seuil interne Orano)</t>
  </si>
  <si>
    <t>Sous-traitants au-dessus de 14 mSv (seuil interne Orano)</t>
  </si>
  <si>
    <t xml:space="preserve">ACTIVITE </t>
  </si>
  <si>
    <t>n.a.</t>
  </si>
  <si>
    <t>Exemption</t>
  </si>
  <si>
    <t>--</t>
  </si>
  <si>
    <t>ACTIVITY</t>
  </si>
  <si>
    <t xml:space="preserve">ETHICS AND COMPLIANCE </t>
  </si>
  <si>
    <t>Percentage of employees in an exposed position who are trained in or made aware of compliance either face‑to-face or remotely</t>
  </si>
  <si>
    <t xml:space="preserve">CONTRIBUTE TO CARBON NEUTRALITY </t>
  </si>
  <si>
    <t>Items completed or assessed in 2022</t>
  </si>
  <si>
    <t>GHG reduction (scopes 1, 2, and 3) since 2019</t>
  </si>
  <si>
    <t>GHG reduction (scopes 1 and 2) since 2019</t>
  </si>
  <si>
    <t>GHG reduction (scopes 1 and 2) since 2015</t>
  </si>
  <si>
    <t xml:space="preserve">Scopes 1 and 2 GHG emissions </t>
  </si>
  <si>
    <t xml:space="preserve">Indirect scope 2 GHG emissions </t>
  </si>
  <si>
    <t xml:space="preserve">Direct scope 1 GHG emissions </t>
  </si>
  <si>
    <t xml:space="preserve">Scope 3 GHG emissions within the scope published In 2021 </t>
  </si>
  <si>
    <t xml:space="preserve">Scope 3 GHG emissions </t>
  </si>
  <si>
    <t>Scopes 1, 2 and 3 GHG emissions</t>
  </si>
  <si>
    <t xml:space="preserve">OPERATE EFFICIENTLY BY REDUCING OUR FOOTPRINT </t>
  </si>
  <si>
    <t>Efficiency</t>
  </si>
  <si>
    <t>Number of ISO 9001 certified sites</t>
  </si>
  <si>
    <t>ENERGY</t>
  </si>
  <si>
    <t>Reduction in energy consumption since 2019</t>
  </si>
  <si>
    <t xml:space="preserve">Of which Energy linked to the purchase of heat or steam </t>
  </si>
  <si>
    <t xml:space="preserve">WATER </t>
  </si>
  <si>
    <t>Reduction in water consumption since 2019</t>
  </si>
  <si>
    <t xml:space="preserve">Quantity of water withdrawn </t>
  </si>
  <si>
    <t xml:space="preserve">Water consumption per unit of revenue </t>
  </si>
  <si>
    <t>CONVENTIONAL WASTE (HAZARDOUS AND NON-HAZARDOUS)</t>
  </si>
  <si>
    <t>Of which hazardous</t>
  </si>
  <si>
    <t>Of which non-hazardous</t>
  </si>
  <si>
    <t xml:space="preserve">Total tonnage of conventional waste produced </t>
  </si>
  <si>
    <t xml:space="preserve">Quantity of conventional waste recovered </t>
  </si>
  <si>
    <t>Annual conventional waste recovery rate</t>
  </si>
  <si>
    <t xml:space="preserve">RADIOACTIVE WASTE </t>
  </si>
  <si>
    <t>Solid radioactive high-level waste (HLW) produced by Orano (number of packages)</t>
  </si>
  <si>
    <t xml:space="preserve">Number of new radioactive waste recovery processes planned* </t>
  </si>
  <si>
    <t xml:space="preserve">I2: Monitoring of the volumes of VLL waste produced by site (excluding legacy VLL waste and that waiting for a channel) pending or in the process of being packaged for more than 24 months </t>
  </si>
  <si>
    <t>I3: Ratio of volume of legacy VLL waste produced/volume of legacy VLL waste removed</t>
  </si>
  <si>
    <t xml:space="preserve">Solid radioactive very low-level waste (VLLW) removed to ANDRA </t>
  </si>
  <si>
    <t xml:space="preserve">Solid radioactive low-level (LLW) and medium-level waste (MLW) removed to ANDRA </t>
  </si>
  <si>
    <t xml:space="preserve">Solid radioactive high-level waste (HLW) removed to ANDRA </t>
  </si>
  <si>
    <t xml:space="preserve">I1: Monitoring of the annual volume of VLL waste produced by site and packaged in the form of final packages that are not expected to be evacuated in less than 24 months to the CIRES </t>
  </si>
  <si>
    <t>SAFETY - ENVIRONMENT</t>
  </si>
  <si>
    <t>Level 2 or higher</t>
  </si>
  <si>
    <t>Level 1</t>
  </si>
  <si>
    <t>Level 0</t>
  </si>
  <si>
    <t>Internal inspections carried out by the General Inspectorate</t>
  </si>
  <si>
    <t>&lt;0,1</t>
  </si>
  <si>
    <t xml:space="preserve">HEALTH - SAFETY - RADIATION PROTECTION </t>
  </si>
  <si>
    <t>Accident frequency rate with lost time (excluding commuting accidents)</t>
  </si>
  <si>
    <t>Accident severity rate (accidents reported during the year, excluding commuting accidents)</t>
  </si>
  <si>
    <t>Number of fatal accidents among Orano employees</t>
  </si>
  <si>
    <t>Number of fatal accidents at external companies</t>
  </si>
  <si>
    <t>ISO 45001 - OHSAS 18001 certifications</t>
  </si>
  <si>
    <t>Orano employees over 14 mSv (internal Orano threshold)</t>
  </si>
  <si>
    <t>Subcontractors over 14 mSv (internal Orano threshold)</t>
  </si>
  <si>
    <t>BE ENGAGED AND RESPONSIBLE LOCALLY IN OUR ENVIRONMENT</t>
  </si>
  <si>
    <t>Share of non-group purchases by French entities from suppliers located in France</t>
  </si>
  <si>
    <t>Share of non-group purchases by foreign entities made in the host country</t>
  </si>
  <si>
    <t>Share of sites where planning includes management of long-term liabilities</t>
  </si>
  <si>
    <t xml:space="preserve">INNOVATE TO PRESERVE RESOURCES AND PROTECT HEALTH </t>
  </si>
  <si>
    <t>Number of patents filed over the year</t>
  </si>
  <si>
    <t>MOBILIZE PROUD AND COMMITTED EMPLOYEES WHO EMBODY OUR PURPOSE</t>
  </si>
  <si>
    <t>United States</t>
  </si>
  <si>
    <r>
      <t xml:space="preserve">Amounts distributed for profit-sharing and return to better </t>
    </r>
    <r>
      <rPr>
        <sz val="10"/>
        <color rgb="FF000000"/>
        <rFont val="Arial"/>
        <family val="2"/>
      </rPr>
      <t>fortunes</t>
    </r>
  </si>
  <si>
    <t xml:space="preserve">BUDGET FOR SALARY MEASURES AS % OF TOTAL PAYROLL </t>
  </si>
  <si>
    <t xml:space="preserve">RATIO BETWEEN THE HIGHEST COMPENSATION AND THE MEDIAN OF ALL OTHER EMPLOYEES </t>
  </si>
  <si>
    <t xml:space="preserve">PERCENTAGE OF EMPLOYEES COVERED BY A COLLECTIVE AGREEMENT </t>
  </si>
  <si>
    <t>Number of agreements signed during the year (France)</t>
  </si>
  <si>
    <t xml:space="preserve">RATE OF ACCESS TO TRAINING </t>
  </si>
  <si>
    <t>GLOBAL RECRUITING AND TURNOVER</t>
  </si>
  <si>
    <t>Number of hires - permanent contracts</t>
  </si>
  <si>
    <t>of which engineers and management personnel</t>
  </si>
  <si>
    <t>of which individual dismissals</t>
  </si>
  <si>
    <r>
      <t xml:space="preserve">Turnover </t>
    </r>
    <r>
      <rPr>
        <sz val="10"/>
        <color theme="1"/>
        <rFont val="Arial"/>
        <family val="2"/>
      </rPr>
      <t>(</t>
    </r>
    <r>
      <rPr>
        <sz val="10"/>
        <color rgb="FF000000"/>
        <rFont val="Arial"/>
        <family val="2"/>
      </rPr>
      <t>departures including retirements/initial workforce)</t>
    </r>
  </si>
  <si>
    <t xml:space="preserve">Job turnover rate (average number of new hires and new hires/initial workforce ) </t>
  </si>
  <si>
    <t xml:space="preserve">DIVERSITY AND INCLUSION </t>
  </si>
  <si>
    <t>Percentage of female Management Committee members</t>
  </si>
  <si>
    <t>Recruitment of women on permanent contracts</t>
  </si>
  <si>
    <t>Percentage of employees with disabilities (France)</t>
  </si>
  <si>
    <t>Employees involved in mentoring actions</t>
  </si>
  <si>
    <t xml:space="preserve">RATIO BETWEEN THE AVERAGE COMPENSATION OF WOMEN AND MEN, BY EMPLOYEE CATEGORY </t>
  </si>
  <si>
    <t>France - EM</t>
  </si>
  <si>
    <t>France - ATS</t>
  </si>
  <si>
    <t>France - W</t>
  </si>
  <si>
    <t>Kazakhstan - EM</t>
  </si>
  <si>
    <t>Kazakhstan - ATS</t>
  </si>
  <si>
    <t>Kazakhstan - W</t>
  </si>
  <si>
    <t>Niger - EM</t>
  </si>
  <si>
    <t>Niger - ATS</t>
  </si>
  <si>
    <t>Niger - W</t>
  </si>
  <si>
    <t>United States – EM</t>
  </si>
  <si>
    <t>United States – ATS</t>
  </si>
  <si>
    <t>United States – W</t>
  </si>
  <si>
    <t>Canada - EM</t>
  </si>
  <si>
    <t>Canada - ATS</t>
  </si>
  <si>
    <t>Canada - W</t>
  </si>
  <si>
    <t>BREAKDOWN OF WORKFORCE BY TYPE OF CONTRACT</t>
  </si>
  <si>
    <t>Active permanent contracts</t>
  </si>
  <si>
    <t>Fixed-term contracts</t>
  </si>
  <si>
    <t>Work-study students</t>
  </si>
  <si>
    <t xml:space="preserve">BREAKDOWN OF WORKFORCE BY ACTIVITY </t>
  </si>
  <si>
    <t>Mining</t>
  </si>
  <si>
    <t>Front End (Chemistry-Enrichment)</t>
  </si>
  <si>
    <t>Back End (Recycling, Dismantling and Services, Logistics, Projects)</t>
  </si>
  <si>
    <t>Corporate and other operations (incl. Medical)</t>
  </si>
  <si>
    <t>BREAKDOWN OF WORKFORCE BY REGION</t>
  </si>
  <si>
    <t>Asia-Pacific</t>
  </si>
  <si>
    <t>Americas</t>
  </si>
  <si>
    <t>Africa and Middle East</t>
  </si>
  <si>
    <t>Europe (excluding France)</t>
  </si>
  <si>
    <t xml:space="preserve">BREAKDOWN OF WORKFORCE BY SOCIO-PROFESSIONAL CATEGORY </t>
  </si>
  <si>
    <t>Engineers and management staff</t>
  </si>
  <si>
    <t>Technical and administrative personnel</t>
  </si>
  <si>
    <t>Workers</t>
  </si>
  <si>
    <t>BREAKDOWN OF WORKFORCE BY GENDER</t>
  </si>
  <si>
    <t>Women (global)</t>
  </si>
  <si>
    <t>Men (global)</t>
  </si>
  <si>
    <t>Women in management positions</t>
  </si>
  <si>
    <t>Women in non-management positions</t>
  </si>
  <si>
    <t>BREAKDOWN OF WORKFORCE BY AGE GROUP</t>
  </si>
  <si>
    <t>Less than 21 years old</t>
  </si>
  <si>
    <t>21 to 30 years old</t>
  </si>
  <si>
    <t>31 to 40 years old</t>
  </si>
  <si>
    <t>41 to 50 years old</t>
  </si>
  <si>
    <t>51 to 60 years old</t>
  </si>
  <si>
    <t>More than 60 years old</t>
  </si>
  <si>
    <t>CLIMATE</t>
  </si>
  <si>
    <t>COMMUNITY</t>
  </si>
  <si>
    <t>65 </t>
  </si>
  <si>
    <t>66 </t>
  </si>
  <si>
    <t xml:space="preserve">Part des Salariés d’une fonction exposée formés ou sensibilisés à la conformité en présentiel ou en classe virtuelle </t>
  </si>
  <si>
    <t xml:space="preserve">Chiffre d’affaires utilisé pour le calcul des intensités </t>
  </si>
  <si>
    <t xml:space="preserve">Chiffre d’affaires des activités durables sur le plan environnemental (alignés sur la taxonomie) </t>
  </si>
  <si>
    <t xml:space="preserve">Chiffre d’affaires des activités éligibles à la taxonomie mais non durables sur le plan environnemental (non alignées sur la taxonomie) </t>
  </si>
  <si>
    <t>CAPEX des activités durables sur le plan environnemental (alignés sur la taxonomie)</t>
  </si>
  <si>
    <t xml:space="preserve">CAPEX des activités éligibles à la taxonomie mais non durables sur le plan environnemental (non alignées sur la taxonomie) </t>
  </si>
  <si>
    <t xml:space="preserve">OPEX des activités durables sur le plan environnemental (alignés sur la taxonomie) </t>
  </si>
  <si>
    <t xml:space="preserve">OPEX des activités éligibles à la taxonomie mais non durables sur le plan environnemental (non alignées sur la taxonomie) </t>
  </si>
  <si>
    <t>CAPEX of activities eligible for the taxonomy but not environmentally sustainable (not aligned with the taxonomy)</t>
  </si>
  <si>
    <t xml:space="preserve">Taux d’attrition </t>
  </si>
  <si>
    <t>Number of work-study trainees in the France workforce (% of active permanent contracts)</t>
  </si>
  <si>
    <t xml:space="preserve">Permanent contract recruits </t>
  </si>
  <si>
    <t xml:space="preserve">of which, engineers and management staff </t>
  </si>
  <si>
    <t xml:space="preserve">of which individual dismissals </t>
  </si>
  <si>
    <t xml:space="preserve">dont licenciements individuels </t>
  </si>
  <si>
    <t>RECRUITING AND TURNOVER FRANCE</t>
  </si>
  <si>
    <t xml:space="preserve">Comité d'Audit et d'Ethique </t>
  </si>
  <si>
    <t>Nombre de réunions</t>
  </si>
  <si>
    <t xml:space="preserve">Taux de présence </t>
  </si>
  <si>
    <t xml:space="preserve">Comité Stratégique et des Investissements </t>
  </si>
  <si>
    <t xml:space="preserve">Nombre de réunions </t>
  </si>
  <si>
    <t xml:space="preserve">Comité des Nominations et des Rémunérations </t>
  </si>
  <si>
    <t xml:space="preserve">Comité de Suivi des Obligations de Fin de Cycle </t>
  </si>
  <si>
    <t xml:space="preserve">Connaissance métier </t>
  </si>
  <si>
    <t>Finance et risques</t>
  </si>
  <si>
    <t xml:space="preserve">International </t>
  </si>
  <si>
    <t>Stratégie et RSE</t>
  </si>
  <si>
    <t>Direction générale et gouvernance</t>
  </si>
  <si>
    <t xml:space="preserve">Gestion de grands projets </t>
  </si>
  <si>
    <t xml:space="preserve">Autres (communication, gestion de crise, dialogue social, juridique, cybersécurité, transformation digitale et R&amp;D et innovation) </t>
  </si>
  <si>
    <t>Compensation and Nominating Committee</t>
  </si>
  <si>
    <t>End-of-Lifecycle Obligations Monitoring Committee</t>
  </si>
  <si>
    <t>Strategy and Investments Committee</t>
  </si>
  <si>
    <t>Number of meetings</t>
  </si>
  <si>
    <t xml:space="preserve">Attendance rate </t>
  </si>
  <si>
    <t>Audit and Ethics Committee</t>
  </si>
  <si>
    <t>OUR VALUES</t>
  </si>
  <si>
    <t>NOS VALEURS</t>
  </si>
  <si>
    <t>Volume d’eau marine prélevée</t>
  </si>
  <si>
    <t>Volume of marine water withdrawn</t>
  </si>
  <si>
    <t>Volume de saumures rejetées dans une eau marine</t>
  </si>
  <si>
    <t>Volume of brine discharged into marine water</t>
  </si>
  <si>
    <t>Volume d’eau douce produite et fournie aux communautés ou à un site Orano (autoconsommation de l’usine de désalinisation, site minier Orano)</t>
  </si>
  <si>
    <t>Volume of freshwater produced and supplied to communities or to an Orano site (self-consumption from the desalination plant, Orano mining site)</t>
  </si>
  <si>
    <t>29 849 382</t>
  </si>
  <si>
    <t>31 277 111</t>
  </si>
  <si>
    <t>34 255 877</t>
  </si>
  <si>
    <t>35 348 238</t>
  </si>
  <si>
    <t>11 233 032</t>
  </si>
  <si>
    <t>11 348 806</t>
  </si>
  <si>
    <t>12 671 646</t>
  </si>
  <si>
    <t>11 844 379</t>
  </si>
  <si>
    <t>18 458 781</t>
  </si>
  <si>
    <t>19 847 187</t>
  </si>
  <si>
    <t>21 455 553</t>
  </si>
  <si>
    <t>23 503 859</t>
  </si>
  <si>
    <t>nombre de colis/number of packages</t>
  </si>
  <si>
    <t>Number of new radioactive waste recovery processes planned</t>
  </si>
  <si>
    <t>3 projets déposés</t>
  </si>
  <si>
    <t>CROISSANCE CLIENT</t>
  </si>
  <si>
    <t>CUSTOMER GROWTH</t>
  </si>
  <si>
    <t xml:space="preserve">Nombre d'administrateurs </t>
  </si>
  <si>
    <t>dont administrateurs indépendants</t>
  </si>
  <si>
    <t xml:space="preserve">dont administrateurs représentant les salariés </t>
  </si>
  <si>
    <t xml:space="preserve">of which independent </t>
  </si>
  <si>
    <t>of which employee representatives</t>
  </si>
  <si>
    <t>102-22</t>
  </si>
  <si>
    <t>GOUVERNANCE ET MANAGEMENT</t>
  </si>
  <si>
    <t xml:space="preserve">GOVERNANCE AND MANAGEMENT </t>
  </si>
  <si>
    <t>Part de chiffre d'affaires considéré comme "habilitantes" selon une position volontaire d'Orano</t>
  </si>
  <si>
    <t>MEMBRES DU CONSEIL D'ADMINISTRATION</t>
  </si>
  <si>
    <t>MEMBERS OF THE BOARD OF DIRECTORS</t>
  </si>
  <si>
    <t>EXPERTISES PRESENTES AU SEIN DU CONSEIL D'ADMINISTRATION</t>
  </si>
  <si>
    <t xml:space="preserve">TRAVAUX DU CONSEIL </t>
  </si>
  <si>
    <t xml:space="preserve">LES COMITES DU CONSEIL D'ADMINISTRATION </t>
  </si>
  <si>
    <t>FEMINISATION DES INSTANCES DE MANAGEMENT ET DE GOUVERNANCE</t>
  </si>
  <si>
    <t>Part de femmes dans le conseil d'administration hors administrateurs représentants des salariés</t>
  </si>
  <si>
    <t>Part de femmes au sein du COMEX</t>
  </si>
  <si>
    <t>Dont Mines</t>
  </si>
  <si>
    <t xml:space="preserve">Dont Amont </t>
  </si>
  <si>
    <t>Dont Aval</t>
  </si>
  <si>
    <t xml:space="preserve">Dont Corporate </t>
  </si>
  <si>
    <t xml:space="preserve">Of which Mines </t>
  </si>
  <si>
    <t xml:space="preserve">Of which Fossil fuel </t>
  </si>
  <si>
    <t xml:space="preserve">Of which Electricity </t>
  </si>
  <si>
    <t xml:space="preserve">Of which Corporate </t>
  </si>
  <si>
    <t>562 733</t>
  </si>
  <si>
    <t>573 629</t>
  </si>
  <si>
    <t>698 568</t>
  </si>
  <si>
    <t>2 434</t>
  </si>
  <si>
    <t>En Afrique</t>
  </si>
  <si>
    <t>En Amérique du Nord</t>
  </si>
  <si>
    <t>En Asie</t>
  </si>
  <si>
    <t xml:space="preserve">En France et Europe </t>
  </si>
  <si>
    <t>In Africa</t>
  </si>
  <si>
    <t>In North America</t>
  </si>
  <si>
    <t>In Asia</t>
  </si>
  <si>
    <t xml:space="preserve">In France and Europe </t>
  </si>
  <si>
    <t>3 351 272</t>
  </si>
  <si>
    <t>1 827 411</t>
  </si>
  <si>
    <t>615 322</t>
  </si>
  <si>
    <t>2 146 430</t>
  </si>
  <si>
    <t>Dont émissions directes des sources fixes de combustion</t>
  </si>
  <si>
    <t>Dont émissions directes des sources mobiles de combustion</t>
  </si>
  <si>
    <t>Dont émissions directes des procédés hors énergie</t>
  </si>
  <si>
    <t>Dont émissions directes fugitives</t>
  </si>
  <si>
    <t>Dont émissions issues de la biomasse (sols et forêts)</t>
  </si>
  <si>
    <t>Dont émissions indirectes liées à la consommation d’électricité</t>
  </si>
  <si>
    <t>Dont émissions indirectes liées à la consommation de vapeur, chaleur ou froid</t>
  </si>
  <si>
    <t>Achats et biens et de services</t>
  </si>
  <si>
    <t xml:space="preserve">Immobilisations </t>
  </si>
  <si>
    <t xml:space="preserve">Amont de l’énergie </t>
  </si>
  <si>
    <t>Transport de marchandises amont</t>
  </si>
  <si>
    <t>Transport de marchandises aval</t>
  </si>
  <si>
    <t>Utilisation des produits vendus</t>
  </si>
  <si>
    <t>Fin de vie des produits vendus</t>
  </si>
  <si>
    <t>Investissements</t>
  </si>
  <si>
    <t>52 587</t>
  </si>
  <si>
    <t xml:space="preserve">Déchets / Déplacement domicile travail / Déplacements professionnels / Déplacements visiteurs clients </t>
  </si>
  <si>
    <t>Indirect emissions related to electricity consumption</t>
  </si>
  <si>
    <t>Indirect emissions related to the consumption of steam, heat or cooling</t>
  </si>
  <si>
    <t>Direct emissions from stationary combustion sources</t>
  </si>
  <si>
    <t>Direct emissions from mobile combustion sources</t>
  </si>
  <si>
    <t>Direct emissions from non-energy processes</t>
  </si>
  <si>
    <t>Fugitive direct emissions</t>
  </si>
  <si>
    <t>Emissions from biomass (soil and forests)</t>
  </si>
  <si>
    <t>Of wich Front End</t>
  </si>
  <si>
    <t xml:space="preserve">Of which Back End </t>
  </si>
  <si>
    <t>Of which Front End</t>
  </si>
  <si>
    <t>Of which Back End</t>
  </si>
  <si>
    <t>Business line knowledge</t>
  </si>
  <si>
    <t>Finance</t>
  </si>
  <si>
    <t>International</t>
  </si>
  <si>
    <t>Strategy and CSR</t>
  </si>
  <si>
    <t xml:space="preserve">Executive Management and Governance </t>
  </si>
  <si>
    <t xml:space="preserve">Major project management </t>
  </si>
  <si>
    <t xml:space="preserve">Other </t>
  </si>
  <si>
    <t>Number of directors</t>
  </si>
  <si>
    <t xml:space="preserve">EXPERTISES WITHIN THE BOARD OF DIRECTORS </t>
  </si>
  <si>
    <t>COUNCIL WORK</t>
  </si>
  <si>
    <t>COMMITTEES OF THE BOARD OF DIRECTORS</t>
  </si>
  <si>
    <t xml:space="preserve">FEMINISATION OF MANAGEMENT AND GOVERNANCE BODIES </t>
  </si>
  <si>
    <t>403-9</t>
  </si>
  <si>
    <t>403-1</t>
  </si>
  <si>
    <t>403-7</t>
  </si>
  <si>
    <t xml:space="preserve">Employee engagement rate </t>
  </si>
  <si>
    <t>205-2</t>
  </si>
  <si>
    <t>Share of women in the Executive Committee</t>
  </si>
  <si>
    <t>Share of women on the board of directors excluding directors employee representatives</t>
  </si>
  <si>
    <t>Objectif/Target 2025</t>
  </si>
  <si>
    <t>Objectif/Target 2030</t>
  </si>
  <si>
    <t>of which upstream Scope 3</t>
  </si>
  <si>
    <t>Capital goods</t>
  </si>
  <si>
    <t>Scopes 1 and 2 GHG emissions intensity (per unit of revenue)</t>
  </si>
  <si>
    <t>Purchased goods and services</t>
  </si>
  <si>
    <t>Fuel-and-energy-related activities (not included in Scope 1 or 2)</t>
  </si>
  <si>
    <t>Upstream transportation and distribution</t>
  </si>
  <si>
    <t>Downstream transportation and distribution</t>
  </si>
  <si>
    <t>Processing and use of sold products</t>
  </si>
  <si>
    <t>End of life treatment of sold products</t>
  </si>
  <si>
    <t>Investments</t>
  </si>
  <si>
    <t>Waste generated in operations / Business travel / Employee commuting / Other upstream emissions</t>
  </si>
  <si>
    <t>of which downstream scope 3</t>
  </si>
  <si>
    <t>Scope 3 GHG emissions intensity (per unit of revenue)</t>
  </si>
  <si>
    <t>Base 2019</t>
  </si>
  <si>
    <t>Sites</t>
  </si>
  <si>
    <t>Energy consumption</t>
  </si>
  <si>
    <t xml:space="preserve">Objectif/Target 2025 </t>
  </si>
  <si>
    <t>SECURITE</t>
  </si>
  <si>
    <t>SAFETY</t>
  </si>
  <si>
    <t>RADIOPROTECTION</t>
  </si>
  <si>
    <t xml:space="preserve">RADIATION PROTECTION </t>
  </si>
  <si>
    <t>mSv</t>
  </si>
  <si>
    <t>Dose moyenne d’exposition sur 12 mois consécutifs des salariés due aux rayonnements ionisants</t>
  </si>
  <si>
    <t>Average employee exposure to radiation over 12 consecutive months</t>
  </si>
  <si>
    <t>H.mSv</t>
  </si>
  <si>
    <t>Total individual external doses due to radiation for Orano employees over 12 consecutive months</t>
  </si>
  <si>
    <r>
      <t>Somme des doses individuelles externes sur 12 mois consécutifs dues aux rayonnements ionisants pour les salariés d’Orano</t>
    </r>
    <r>
      <rPr>
        <i/>
        <sz val="8"/>
        <color rgb="FF000000"/>
        <rFont val="Arial"/>
        <family val="2"/>
      </rPr>
      <t/>
    </r>
  </si>
  <si>
    <t>Somme des doses individuelles internes sur 12 mois consécutifs dues aux rayonnements ionisants pour les salariés d’Orano</t>
  </si>
  <si>
    <t>Total individual internal doses due to radiation for Orano employees over 12 consecutive months</t>
  </si>
  <si>
    <t>Dose moyenne d’exposition sur 12 mois consécutifs des sous‑traitants due aux rayonnements ionisants</t>
  </si>
  <si>
    <t>Average exposure of subcontractors due to radiation over 12 consecutive months</t>
  </si>
  <si>
    <t>Dose maximale des salariés Orano (hors Etats-Unis)</t>
  </si>
  <si>
    <t>Maximum dose for Orano employees (except USA)</t>
  </si>
  <si>
    <t>h/salarié
h/employee</t>
  </si>
  <si>
    <r>
      <t xml:space="preserve">Heures moyennes de formation par salarié </t>
    </r>
    <r>
      <rPr>
        <b/>
        <sz val="10"/>
        <color rgb="FF000000"/>
        <rFont val="Arial"/>
        <family val="2"/>
      </rPr>
      <t>(France)</t>
    </r>
  </si>
  <si>
    <r>
      <t>Consommation énergétique par unité de chiffre d’affaires</t>
    </r>
    <r>
      <rPr>
        <b/>
        <vertAlign val="superscript"/>
        <sz val="10"/>
        <color theme="1"/>
        <rFont val="Arial"/>
        <family val="2"/>
      </rPr>
      <t xml:space="preserve">  </t>
    </r>
  </si>
  <si>
    <r>
      <t>m</t>
    </r>
    <r>
      <rPr>
        <b/>
        <i/>
        <vertAlign val="superscript"/>
        <sz val="10"/>
        <color theme="1"/>
        <rFont val="Arial"/>
        <family val="2"/>
      </rPr>
      <t>3</t>
    </r>
  </si>
  <si>
    <r>
      <t>m</t>
    </r>
    <r>
      <rPr>
        <i/>
        <vertAlign val="superscript"/>
        <sz val="10"/>
        <color theme="1"/>
        <rFont val="Arial"/>
        <family val="2"/>
      </rPr>
      <t>3</t>
    </r>
  </si>
  <si>
    <r>
      <t>Consommation d’eau par unité de chiffre d’affaires</t>
    </r>
    <r>
      <rPr>
        <b/>
        <vertAlign val="superscript"/>
        <sz val="10"/>
        <color theme="1"/>
        <rFont val="Arial"/>
        <family val="2"/>
      </rPr>
      <t> </t>
    </r>
    <r>
      <rPr>
        <b/>
        <sz val="10"/>
        <color theme="1"/>
        <rFont val="Arial"/>
        <family val="2"/>
      </rPr>
      <t xml:space="preserve"> </t>
    </r>
  </si>
  <si>
    <r>
      <t>8</t>
    </r>
    <r>
      <rPr>
        <b/>
        <sz val="10"/>
        <color rgb="FF000000"/>
        <rFont val="Arial"/>
        <family val="2"/>
      </rPr>
      <t> </t>
    </r>
    <r>
      <rPr>
        <sz val="10"/>
        <color rgb="FF000000"/>
        <rFont val="Arial"/>
        <family val="2"/>
      </rPr>
      <t>858</t>
    </r>
  </si>
  <si>
    <r>
      <t>1</t>
    </r>
    <r>
      <rPr>
        <b/>
        <sz val="10"/>
        <color rgb="FF000000"/>
        <rFont val="Arial"/>
        <family val="2"/>
      </rPr>
      <t> </t>
    </r>
    <r>
      <rPr>
        <sz val="10"/>
        <color rgb="FF000000"/>
        <rFont val="Arial"/>
        <family val="2"/>
      </rPr>
      <t>634</t>
    </r>
  </si>
  <si>
    <r>
      <t>Sommes distribuées pour l’intéressement</t>
    </r>
    <r>
      <rPr>
        <i/>
        <sz val="10"/>
        <color theme="1"/>
        <rFont val="Arial"/>
        <family val="2"/>
      </rPr>
      <t xml:space="preserve"> </t>
    </r>
  </si>
  <si>
    <r>
      <t>Amounts distributed for incentive</t>
    </r>
    <r>
      <rPr>
        <b/>
        <i/>
        <sz val="10"/>
        <color rgb="FF000000"/>
        <rFont val="Arial"/>
        <family val="2"/>
      </rPr>
      <t xml:space="preserve"> </t>
    </r>
    <r>
      <rPr>
        <sz val="10"/>
        <color rgb="FF000000"/>
        <rFont val="Arial"/>
        <family val="2"/>
      </rPr>
      <t xml:space="preserve">schemes </t>
    </r>
  </si>
  <si>
    <r>
      <t>M</t>
    </r>
    <r>
      <rPr>
        <sz val="10"/>
        <color theme="1"/>
        <rFont val="Calibri"/>
        <family val="2"/>
      </rPr>
      <t>€</t>
    </r>
  </si>
  <si>
    <r>
      <t xml:space="preserve">Average number of hours of training </t>
    </r>
    <r>
      <rPr>
        <b/>
        <sz val="10"/>
        <color rgb="FF000000"/>
        <rFont val="Arial"/>
        <family val="2"/>
      </rPr>
      <t>per employee</t>
    </r>
    <r>
      <rPr>
        <b/>
        <i/>
        <sz val="10"/>
        <color rgb="FF000000"/>
        <rFont val="Roboto-Light"/>
      </rPr>
      <t xml:space="preserve"> </t>
    </r>
    <r>
      <rPr>
        <b/>
        <sz val="10"/>
        <color rgb="FF000000"/>
        <rFont val="Arial"/>
        <family val="2"/>
      </rPr>
      <t>(France</t>
    </r>
    <r>
      <rPr>
        <b/>
        <sz val="10"/>
        <color rgb="FF000000"/>
        <rFont val="Roboto-Light"/>
      </rPr>
      <t xml:space="preserve">) </t>
    </r>
  </si>
  <si>
    <r>
      <t>Taux d’attrition (</t>
    </r>
    <r>
      <rPr>
        <i/>
        <sz val="10"/>
        <color rgb="FF000000"/>
        <rFont val="Arial"/>
        <family val="2"/>
      </rPr>
      <t>turnover</t>
    </r>
    <r>
      <rPr>
        <sz val="10"/>
        <color rgb="FF000000"/>
        <rFont val="Arial"/>
        <family val="2"/>
      </rPr>
      <t>) (</t>
    </r>
    <r>
      <rPr>
        <i/>
        <sz val="10"/>
        <color rgb="FF000000"/>
        <rFont val="Arial"/>
        <family val="2"/>
      </rPr>
      <t>départs y/c retraites/effectif initial</t>
    </r>
    <r>
      <rPr>
        <sz val="10"/>
        <color rgb="FF000000"/>
        <rFont val="Arial"/>
        <family val="2"/>
      </rPr>
      <t>)</t>
    </r>
  </si>
  <si>
    <r>
      <t>Turnover</t>
    </r>
    <r>
      <rPr>
        <sz val="10"/>
        <color rgb="FF000000"/>
        <rFont val="Roboto-Light"/>
      </rPr>
      <t xml:space="preserve"> </t>
    </r>
  </si>
  <si>
    <r>
      <t>Alternants dans l’effectif France (</t>
    </r>
    <r>
      <rPr>
        <sz val="10"/>
        <color rgb="FF000000"/>
        <rFont val="Arial"/>
        <family val="2"/>
      </rPr>
      <t>% des CDI actifs)</t>
    </r>
  </si>
  <si>
    <r>
      <t>Index Égalité professionnelle (estimation groupe</t>
    </r>
    <r>
      <rPr>
        <sz val="10"/>
        <color rgb="FF000000"/>
        <rFont val="Arial"/>
        <family val="2"/>
      </rPr>
      <t>) (France)</t>
    </r>
    <r>
      <rPr>
        <sz val="10"/>
        <color rgb="FF000000"/>
        <rFont val="Calibri"/>
        <family val="2"/>
      </rPr>
      <t> </t>
    </r>
  </si>
  <si>
    <r>
      <t>Gender Equality Index (group estimate</t>
    </r>
    <r>
      <rPr>
        <vertAlign val="superscript"/>
        <sz val="10"/>
        <color rgb="FF000000"/>
        <rFont val="Roboto-Light"/>
      </rPr>
      <t xml:space="preserve"> (4)</t>
    </r>
    <r>
      <rPr>
        <sz val="10"/>
        <color rgb="FF000000"/>
        <rFont val="Roboto-Light"/>
      </rPr>
      <t>) (France)</t>
    </r>
  </si>
  <si>
    <r>
      <t>Nombre de salariés en situation de handicap</t>
    </r>
    <r>
      <rPr>
        <sz val="10"/>
        <color rgb="FFFF0000"/>
        <rFont val="ArialMT"/>
      </rPr>
      <t> </t>
    </r>
    <r>
      <rPr>
        <sz val="10"/>
        <color rgb="FF000000"/>
        <rFont val="Arial"/>
        <family val="2"/>
      </rPr>
      <t>(France)</t>
    </r>
    <r>
      <rPr>
        <sz val="10"/>
        <color rgb="FF000000"/>
        <rFont val="Calibri"/>
        <family val="2"/>
      </rPr>
      <t> </t>
    </r>
  </si>
  <si>
    <r>
      <t>Number of employees with a</t>
    </r>
    <r>
      <rPr>
        <vertAlign val="superscript"/>
        <sz val="10"/>
        <color rgb="FF000000"/>
        <rFont val="Roboto-Light"/>
      </rPr>
      <t xml:space="preserve"> </t>
    </r>
    <r>
      <rPr>
        <sz val="10"/>
        <color rgb="FF000000"/>
        <rFont val="Roboto-Light"/>
      </rPr>
      <t>disability</t>
    </r>
    <r>
      <rPr>
        <vertAlign val="superscript"/>
        <sz val="10"/>
        <color rgb="FF000000"/>
        <rFont val="Roboto-Light"/>
      </rPr>
      <t xml:space="preserve"> (1) </t>
    </r>
    <r>
      <rPr>
        <sz val="10"/>
        <color rgb="FF000000"/>
        <rFont val="Roboto-Light"/>
      </rPr>
      <t>(France)</t>
    </r>
    <r>
      <rPr>
        <sz val="10"/>
        <color rgb="FF000000"/>
        <rFont val="Arial"/>
        <family val="2"/>
      </rPr>
      <t xml:space="preserve"> </t>
    </r>
  </si>
  <si>
    <r>
      <t xml:space="preserve">CDI non actifs (préretraités, congés parentaux, invalides, </t>
    </r>
    <r>
      <rPr>
        <sz val="10"/>
        <color rgb="FF000000"/>
        <rFont val="Arial"/>
        <family val="2"/>
      </rPr>
      <t>etc.)</t>
    </r>
  </si>
  <si>
    <r>
      <t>Non-active permanent contracts (early retirees, parental leave, disabled people</t>
    </r>
    <r>
      <rPr>
        <i/>
        <sz val="10"/>
        <color rgb="FF000000"/>
        <rFont val="Roboto-Light"/>
      </rPr>
      <t xml:space="preserve">, </t>
    </r>
    <r>
      <rPr>
        <sz val="10"/>
        <color rgb="FF000000"/>
        <rFont val="Arial"/>
        <family val="2"/>
        <scheme val="minor"/>
      </rPr>
      <t>etc.)</t>
    </r>
  </si>
  <si>
    <r>
      <t>Contrats intégrant des engagements de développement durable</t>
    </r>
    <r>
      <rPr>
        <vertAlign val="superscript"/>
        <sz val="10"/>
        <color theme="1"/>
        <rFont val="Arial"/>
        <family val="2"/>
        <scheme val="minor"/>
      </rPr>
      <t> </t>
    </r>
  </si>
  <si>
    <r>
      <t>Contracts including sustainable development</t>
    </r>
    <r>
      <rPr>
        <vertAlign val="superscript"/>
        <sz val="10"/>
        <color rgb="FF000000"/>
        <rFont val="Arial"/>
        <family val="2"/>
        <scheme val="minor"/>
      </rPr>
      <t xml:space="preserve"> </t>
    </r>
    <r>
      <rPr>
        <sz val="10"/>
        <color rgb="FF000000"/>
        <rFont val="Arial"/>
        <family val="2"/>
        <scheme val="minor"/>
      </rPr>
      <t>commitments</t>
    </r>
  </si>
  <si>
    <r>
      <t xml:space="preserve">Part des salariés sensibilisés à l’éthique et la conformité </t>
    </r>
    <r>
      <rPr>
        <i/>
        <sz val="10"/>
        <color rgb="FF000000"/>
        <rFont val="Arial"/>
        <family val="2"/>
      </rPr>
      <t>via</t>
    </r>
    <r>
      <rPr>
        <sz val="10"/>
        <color rgb="FF000000"/>
        <rFont val="Arial"/>
        <family val="2"/>
      </rPr>
      <t xml:space="preserve">  l’e-learning </t>
    </r>
  </si>
  <si>
    <r>
      <t xml:space="preserve">Percentage of employees made aware of ethics and </t>
    </r>
    <r>
      <rPr>
        <sz val="10"/>
        <color rgb="FF000000"/>
        <rFont val="Arial"/>
        <family val="2"/>
      </rPr>
      <t>compliance</t>
    </r>
    <r>
      <rPr>
        <i/>
        <sz val="10"/>
        <color rgb="FF000000"/>
        <rFont val="Arial"/>
        <family val="2"/>
      </rPr>
      <t xml:space="preserve"> via</t>
    </r>
    <r>
      <rPr>
        <sz val="10"/>
        <color rgb="FF000000"/>
        <rFont val="Roboto-Light"/>
      </rPr>
      <t xml:space="preserve"> </t>
    </r>
    <r>
      <rPr>
        <i/>
        <sz val="10"/>
        <color rgb="FF000000"/>
        <rFont val="Arial"/>
        <family val="2"/>
        <scheme val="minor"/>
      </rPr>
      <t>e-</t>
    </r>
    <r>
      <rPr>
        <sz val="10"/>
        <color rgb="FF000000"/>
        <rFont val="Arial"/>
        <family val="2"/>
        <scheme val="minor"/>
      </rPr>
      <t>learning</t>
    </r>
  </si>
  <si>
    <r>
      <t xml:space="preserve">Incidents éthiques remontés </t>
    </r>
    <r>
      <rPr>
        <i/>
        <sz val="10"/>
        <color rgb="FF000000"/>
        <rFont val="Arial"/>
        <family val="2"/>
      </rPr>
      <t xml:space="preserve">via </t>
    </r>
    <r>
      <rPr>
        <sz val="10"/>
        <color rgb="FF000000"/>
        <rFont val="Arial"/>
        <family val="2"/>
      </rPr>
      <t xml:space="preserve"> le processus de rapport éthique</t>
    </r>
  </si>
  <si>
    <r>
      <t xml:space="preserve">Ethics incidents </t>
    </r>
    <r>
      <rPr>
        <sz val="10"/>
        <color rgb="FF000000"/>
        <rFont val="Arial"/>
        <family val="2"/>
        <scheme val="minor"/>
      </rPr>
      <t>reported</t>
    </r>
    <r>
      <rPr>
        <i/>
        <sz val="10"/>
        <color rgb="FF000000"/>
        <rFont val="Roboto-Light"/>
      </rPr>
      <t xml:space="preserve"> via</t>
    </r>
    <r>
      <rPr>
        <sz val="10"/>
        <color rgb="FF000000"/>
        <rFont val="Roboto-Light"/>
      </rPr>
      <t xml:space="preserve">  </t>
    </r>
    <r>
      <rPr>
        <sz val="10"/>
        <color rgb="FF000000"/>
        <rFont val="Arial"/>
        <family val="2"/>
        <scheme val="minor"/>
      </rPr>
      <t>the ethics report process</t>
    </r>
  </si>
  <si>
    <r>
      <t xml:space="preserve">Points de vigilance remontés </t>
    </r>
    <r>
      <rPr>
        <i/>
        <sz val="10"/>
        <color rgb="FF000000"/>
        <rFont val="Arial"/>
        <family val="2"/>
      </rPr>
      <t>via</t>
    </r>
    <r>
      <rPr>
        <sz val="10"/>
        <color rgb="FF000000"/>
        <rFont val="Arial"/>
        <family val="2"/>
      </rPr>
      <t xml:space="preserve">  le processus de rapport éthique</t>
    </r>
  </si>
  <si>
    <r>
      <t xml:space="preserve">Points of vigilance </t>
    </r>
    <r>
      <rPr>
        <sz val="10"/>
        <color rgb="FF000000"/>
        <rFont val="Arial"/>
        <family val="2"/>
        <scheme val="minor"/>
      </rPr>
      <t>reported</t>
    </r>
    <r>
      <rPr>
        <i/>
        <sz val="10"/>
        <color rgb="FF000000"/>
        <rFont val="Roboto-Light"/>
      </rPr>
      <t xml:space="preserve"> via</t>
    </r>
    <r>
      <rPr>
        <sz val="10"/>
        <color rgb="FF000000"/>
        <rFont val="Roboto-Light"/>
      </rPr>
      <t xml:space="preserve">  </t>
    </r>
    <r>
      <rPr>
        <sz val="10"/>
        <color rgb="FF000000"/>
        <rFont val="Arial"/>
        <family val="2"/>
        <scheme val="minor"/>
      </rPr>
      <t>the ethics report process</t>
    </r>
  </si>
  <si>
    <r>
      <t>Budget de R&amp;D</t>
    </r>
    <r>
      <rPr>
        <i/>
        <sz val="10"/>
        <color theme="1"/>
        <rFont val="Arial"/>
        <family val="2"/>
        <scheme val="minor"/>
      </rPr>
      <t xml:space="preserve"> </t>
    </r>
  </si>
  <si>
    <r>
      <t>R&amp;D budget</t>
    </r>
    <r>
      <rPr>
        <b/>
        <i/>
        <sz val="10"/>
        <color rgb="FF000000"/>
        <rFont val="Arial"/>
        <family val="2"/>
        <scheme val="minor"/>
      </rPr>
      <t xml:space="preserve"> </t>
    </r>
  </si>
  <si>
    <r>
      <t>Nouveaux business models</t>
    </r>
    <r>
      <rPr>
        <i/>
        <sz val="10"/>
        <color theme="1"/>
        <rFont val="Arial"/>
        <family val="2"/>
        <scheme val="minor"/>
      </rPr>
      <t>,</t>
    </r>
    <r>
      <rPr>
        <sz val="10"/>
        <color theme="1"/>
        <rFont val="Arial"/>
        <family val="2"/>
        <scheme val="minor"/>
      </rPr>
      <t xml:space="preserve"> produits et services innovants</t>
    </r>
  </si>
  <si>
    <r>
      <t>New</t>
    </r>
    <r>
      <rPr>
        <sz val="10"/>
        <color rgb="FF000000"/>
        <rFont val="Arial"/>
        <family val="2"/>
        <scheme val="minor"/>
      </rPr>
      <t xml:space="preserve"> business models, innovative products, and services</t>
    </r>
  </si>
  <si>
    <r>
      <t>Revenue used to calculate intensities</t>
    </r>
    <r>
      <rPr>
        <i/>
        <sz val="10"/>
        <color rgb="FF000000"/>
        <rFont val="Calibri"/>
        <family val="2"/>
      </rPr>
      <t xml:space="preserve"> </t>
    </r>
  </si>
  <si>
    <r>
      <t>3</t>
    </r>
    <r>
      <rPr>
        <b/>
        <sz val="10"/>
        <color rgb="FF000000"/>
        <rFont val="Arial"/>
        <family val="2"/>
      </rPr>
      <t> </t>
    </r>
    <r>
      <rPr>
        <sz val="10"/>
        <color rgb="FF000000"/>
        <rFont val="Arial"/>
        <family val="2"/>
      </rPr>
      <t>787</t>
    </r>
  </si>
  <si>
    <r>
      <t>3</t>
    </r>
    <r>
      <rPr>
        <b/>
        <sz val="10"/>
        <color rgb="FF000000"/>
        <rFont val="Arial"/>
        <family val="2"/>
      </rPr>
      <t> </t>
    </r>
    <r>
      <rPr>
        <sz val="10"/>
        <color rgb="FF000000"/>
        <rFont val="Arial"/>
        <family val="2"/>
      </rPr>
      <t>684</t>
    </r>
  </si>
  <si>
    <r>
      <t>3</t>
    </r>
    <r>
      <rPr>
        <b/>
        <sz val="10"/>
        <color rgb="FF000000"/>
        <rFont val="Arial"/>
        <family val="2"/>
      </rPr>
      <t> </t>
    </r>
    <r>
      <rPr>
        <sz val="10"/>
        <color rgb="FF000000"/>
        <rFont val="Arial"/>
        <family val="2"/>
      </rPr>
      <t>274</t>
    </r>
  </si>
  <si>
    <r>
      <t>4</t>
    </r>
    <r>
      <rPr>
        <b/>
        <sz val="10"/>
        <color rgb="FF000000"/>
        <rFont val="Arial"/>
        <family val="2"/>
      </rPr>
      <t> </t>
    </r>
    <r>
      <rPr>
        <sz val="10"/>
        <color rgb="FF000000"/>
        <rFont val="Arial"/>
        <family val="2"/>
      </rPr>
      <t>237</t>
    </r>
  </si>
  <si>
    <r>
      <t>4</t>
    </r>
    <r>
      <rPr>
        <b/>
        <sz val="10"/>
        <color rgb="FF000000"/>
        <rFont val="Arial"/>
        <family val="2"/>
      </rPr>
      <t> </t>
    </r>
    <r>
      <rPr>
        <sz val="10"/>
        <color rgb="FF000000"/>
        <rFont val="Arial"/>
        <family val="2"/>
      </rPr>
      <t>500</t>
    </r>
  </si>
  <si>
    <r>
      <t>Revenue from environmentally sustainable activities (aligned with the taxonomy)</t>
    </r>
    <r>
      <rPr>
        <i/>
        <sz val="10"/>
        <color rgb="FF000000"/>
        <rFont val="Calibri"/>
        <family val="2"/>
      </rPr>
      <t xml:space="preserve"> </t>
    </r>
  </si>
  <si>
    <r>
      <t>Revenue from activities eligible for the taxonomy but not environmentally sustainable (not aligned with the taxonomy)</t>
    </r>
    <r>
      <rPr>
        <i/>
        <sz val="10"/>
        <color rgb="FF000000"/>
        <rFont val="Calibri"/>
        <family val="2"/>
      </rPr>
      <t xml:space="preserve"> </t>
    </r>
  </si>
  <si>
    <r>
      <t>CAPEX of environmentally sustainable activities (aligned with the taxonomy)</t>
    </r>
    <r>
      <rPr>
        <i/>
        <sz val="10"/>
        <color rgb="FF000000"/>
        <rFont val="Calibri"/>
        <family val="2"/>
      </rPr>
      <t xml:space="preserve"> </t>
    </r>
  </si>
  <si>
    <r>
      <t>OPEX of environmentally sustainable activities (aligned with the taxonomy)</t>
    </r>
    <r>
      <rPr>
        <i/>
        <sz val="10"/>
        <color rgb="FF000000"/>
        <rFont val="Calibri"/>
        <family val="2"/>
      </rPr>
      <t xml:space="preserve"> </t>
    </r>
  </si>
  <si>
    <r>
      <t>OPEX of activities eligible for the taxonomy but not environmentally sustainable (not aligned with the taxonomy)</t>
    </r>
    <r>
      <rPr>
        <i/>
        <sz val="10"/>
        <color rgb="FF000000"/>
        <rFont val="Calibri"/>
        <family val="2"/>
      </rPr>
      <t xml:space="preserve"> </t>
    </r>
  </si>
  <si>
    <t>286 990</t>
  </si>
  <si>
    <t>39 219</t>
  </si>
  <si>
    <t>66 627</t>
  </si>
  <si>
    <r>
      <t>Number of ISO 14001</t>
    </r>
    <r>
      <rPr>
        <vertAlign val="superscript"/>
        <sz val="10"/>
        <color theme="1"/>
        <rFont val="Roboto-Light"/>
      </rPr>
      <t>(2)</t>
    </r>
    <r>
      <rPr>
        <sz val="10"/>
        <color theme="1"/>
        <rFont val="Roboto-Light"/>
      </rPr>
      <t xml:space="preserve"> certified sites</t>
    </r>
  </si>
  <si>
    <r>
      <t>Energy consumption per unit of revenue</t>
    </r>
    <r>
      <rPr>
        <b/>
        <vertAlign val="superscript"/>
        <sz val="10"/>
        <color theme="1"/>
        <rFont val="Roboto-Light"/>
      </rPr>
      <t xml:space="preserve"> </t>
    </r>
  </si>
  <si>
    <t>5 799 784</t>
  </si>
  <si>
    <t>1 547 497</t>
  </si>
  <si>
    <t>589 581</t>
  </si>
  <si>
    <t>3 573</t>
  </si>
  <si>
    <r>
      <t>Taux de Prévention des Événements (</t>
    </r>
    <r>
      <rPr>
        <i/>
        <sz val="10"/>
        <color theme="1"/>
        <rFont val="Arial"/>
        <family val="2"/>
      </rPr>
      <t>TPE</t>
    </r>
    <r>
      <rPr>
        <sz val="10"/>
        <color theme="1"/>
        <rFont val="Arial"/>
        <family val="2"/>
      </rPr>
      <t>)</t>
    </r>
  </si>
  <si>
    <r>
      <t>Event Prevention Rate (</t>
    </r>
    <r>
      <rPr>
        <i/>
        <sz val="10"/>
        <color theme="1"/>
        <rFont val="Roboto-Light"/>
      </rPr>
      <t>EPR</t>
    </r>
    <r>
      <rPr>
        <sz val="10"/>
        <color theme="1"/>
        <rFont val="Roboto-Light"/>
      </rPr>
      <t>)</t>
    </r>
  </si>
  <si>
    <r>
      <t>Taux de Prévention des Événements Risques Industriels (</t>
    </r>
    <r>
      <rPr>
        <i/>
        <sz val="10"/>
        <color theme="1"/>
        <rFont val="Arial"/>
        <family val="2"/>
      </rPr>
      <t>TPE – RI</t>
    </r>
    <r>
      <rPr>
        <sz val="10"/>
        <color theme="1"/>
        <rFont val="Arial"/>
        <family val="2"/>
      </rPr>
      <t>)</t>
    </r>
  </si>
  <si>
    <r>
      <t xml:space="preserve">Event Prevention Rate - Industrial Risks </t>
    </r>
    <r>
      <rPr>
        <i/>
        <sz val="10"/>
        <color theme="1"/>
        <rFont val="Roboto-Light"/>
      </rPr>
      <t>(EPR</t>
    </r>
    <r>
      <rPr>
        <sz val="10"/>
        <color theme="1"/>
        <rFont val="Roboto-Light"/>
      </rPr>
      <t xml:space="preserve"> - IR)</t>
    </r>
  </si>
  <si>
    <t>nb</t>
  </si>
  <si>
    <t>MEUR</t>
  </si>
  <si>
    <t>Budget de R&amp;D  (% du CA)</t>
  </si>
  <si>
    <r>
      <t xml:space="preserve">R&amp;D </t>
    </r>
    <r>
      <rPr>
        <sz val="10"/>
        <color rgb="FF000000"/>
        <rFont val="Arial"/>
        <family val="2"/>
        <scheme val="minor"/>
      </rPr>
      <t>budget (% of revenue)</t>
    </r>
  </si>
  <si>
    <t xml:space="preserve">nb </t>
  </si>
  <si>
    <t>tCO2e/MEUR</t>
  </si>
  <si>
    <t>MWh/MEUR</t>
  </si>
  <si>
    <r>
      <t>m</t>
    </r>
    <r>
      <rPr>
        <b/>
        <i/>
        <vertAlign val="superscript"/>
        <sz val="10"/>
        <color theme="1"/>
        <rFont val="Arial"/>
        <family val="2"/>
      </rPr>
      <t>3</t>
    </r>
    <r>
      <rPr>
        <b/>
        <i/>
        <sz val="10"/>
        <color theme="1"/>
        <rFont val="Arial"/>
        <family val="2"/>
      </rPr>
      <t>/</t>
    </r>
    <r>
      <rPr>
        <b/>
        <sz val="10"/>
        <color theme="1"/>
        <rFont val="Arial"/>
        <family val="2"/>
      </rPr>
      <t>MEUR</t>
    </r>
  </si>
  <si>
    <t>Contacts</t>
  </si>
  <si>
    <t>Investors relations</t>
  </si>
  <si>
    <t>investors@orano.group</t>
  </si>
  <si>
    <t>engagement@orano.group</t>
  </si>
  <si>
    <t>Content</t>
  </si>
  <si>
    <t>Environmental performance</t>
  </si>
  <si>
    <t>Social performance</t>
  </si>
  <si>
    <t>Governance</t>
  </si>
  <si>
    <t>Taxonomy</t>
  </si>
  <si>
    <t>Part of revenue considered«enabling by nature» accordingto Orano voluntaryposition</t>
  </si>
  <si>
    <t>Water consumption</t>
  </si>
  <si>
    <t>ratio</t>
  </si>
  <si>
    <t>CSR Engagement</t>
  </si>
  <si>
    <t xml:space="preserve">Find all our ESG information in our publication : </t>
  </si>
  <si>
    <t xml:space="preserve">2022 Annual report </t>
  </si>
  <si>
    <t>Orano reference publications</t>
  </si>
  <si>
    <t>orano_annual-activity-report_2022_online.pdf</t>
  </si>
  <si>
    <t>Purpose &amp; commitments</t>
  </si>
  <si>
    <t>Purpose and commitments (orano.group)</t>
  </si>
  <si>
    <t>Tab E</t>
  </si>
  <si>
    <t>Tab S</t>
  </si>
  <si>
    <t>Tab G</t>
  </si>
  <si>
    <t>Tab Taxonomy</t>
  </si>
  <si>
    <t>Orano non financial information has been verified by KPMG (see insurance report in our annual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</si>
</sst>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1"/>
      <color theme="1"/>
      <name val="Arial"/>
      <family val="2"/>
      <scheme val="minor"/>
    </font>
    <font>
      <sz val="8"/>
      <name val="Arial"/>
      <family val="2"/>
      <scheme val="minor"/>
    </font>
    <font>
      <i/>
      <sz val="8"/>
      <color rgb="FF000000"/>
      <name val="Arial"/>
      <family val="2"/>
    </font>
    <font>
      <sz val="10"/>
      <color rgb="FFFF0000"/>
      <name val="ArialMT"/>
    </font>
    <font>
      <sz val="10"/>
      <color theme="1"/>
      <name val="Arial"/>
      <family val="2"/>
    </font>
    <font>
      <sz val="10"/>
      <color rgb="FF000000"/>
      <name val="Arial"/>
      <family val="2"/>
    </font>
    <font>
      <b/>
      <sz val="10"/>
      <color theme="1"/>
      <name val="Arial"/>
      <family val="2"/>
    </font>
    <font>
      <sz val="10"/>
      <color theme="1"/>
      <name val="Calibri"/>
      <family val="2"/>
    </font>
    <font>
      <sz val="11"/>
      <color theme="1"/>
      <name val="Arial"/>
      <family val="2"/>
      <scheme val="minor"/>
    </font>
    <font>
      <b/>
      <sz val="10"/>
      <name val="Arial"/>
      <family val="2"/>
    </font>
    <font>
      <sz val="10"/>
      <name val="Arial"/>
      <family val="2"/>
    </font>
    <font>
      <b/>
      <sz val="10"/>
      <color rgb="FF000000"/>
      <name val="Arial"/>
      <family val="2"/>
    </font>
    <font>
      <sz val="10"/>
      <color theme="1"/>
      <name val="Arial"/>
      <family val="2"/>
      <scheme val="minor"/>
    </font>
    <font>
      <sz val="10"/>
      <color rgb="FF000000"/>
      <name val="Arial"/>
      <family val="2"/>
      <scheme val="minor"/>
    </font>
    <font>
      <sz val="10"/>
      <name val="Arial"/>
      <family val="2"/>
      <scheme val="minor"/>
    </font>
    <font>
      <b/>
      <sz val="10"/>
      <color theme="1"/>
      <name val="Arial"/>
      <family val="2"/>
      <scheme val="minor"/>
    </font>
    <font>
      <vertAlign val="superscript"/>
      <sz val="10"/>
      <color rgb="FF000000"/>
      <name val="Roboto-Light"/>
    </font>
    <font>
      <sz val="10"/>
      <color rgb="FF000000"/>
      <name val="Roboto-Light"/>
    </font>
    <font>
      <b/>
      <vertAlign val="superscript"/>
      <sz val="10"/>
      <color theme="1"/>
      <name val="Arial"/>
      <family val="2"/>
    </font>
    <font>
      <b/>
      <i/>
      <vertAlign val="superscript"/>
      <sz val="10"/>
      <color theme="1"/>
      <name val="Arial"/>
      <family val="2"/>
    </font>
    <font>
      <i/>
      <vertAlign val="superscript"/>
      <sz val="10"/>
      <color theme="1"/>
      <name val="Arial"/>
      <family val="2"/>
    </font>
    <font>
      <b/>
      <i/>
      <sz val="10"/>
      <color theme="1"/>
      <name val="Arial"/>
      <family val="2"/>
    </font>
    <font>
      <i/>
      <sz val="10"/>
      <color rgb="FF000000"/>
      <name val="Arial"/>
      <family val="2"/>
    </font>
    <font>
      <i/>
      <sz val="10"/>
      <color rgb="FF000000"/>
      <name val="Roboto-Light"/>
    </font>
    <font>
      <b/>
      <sz val="10"/>
      <name val="Arial"/>
      <family val="2"/>
      <scheme val="minor"/>
    </font>
    <font>
      <i/>
      <sz val="10"/>
      <color theme="1"/>
      <name val="Arial"/>
      <family val="2"/>
    </font>
    <font>
      <b/>
      <i/>
      <sz val="10"/>
      <color rgb="FF000000"/>
      <name val="Arial"/>
      <family val="2"/>
    </font>
    <font>
      <b/>
      <i/>
      <sz val="10"/>
      <color rgb="FF000000"/>
      <name val="Roboto-Light"/>
    </font>
    <font>
      <b/>
      <sz val="10"/>
      <color rgb="FF000000"/>
      <name val="Roboto-Light"/>
    </font>
    <font>
      <sz val="10"/>
      <color rgb="FF000000"/>
      <name val="Calibri"/>
      <family val="2"/>
    </font>
    <font>
      <vertAlign val="superscript"/>
      <sz val="10"/>
      <color theme="1"/>
      <name val="Arial"/>
      <family val="2"/>
      <scheme val="minor"/>
    </font>
    <font>
      <vertAlign val="superscript"/>
      <sz val="10"/>
      <color rgb="FF000000"/>
      <name val="Arial"/>
      <family val="2"/>
      <scheme val="minor"/>
    </font>
    <font>
      <b/>
      <sz val="10"/>
      <color theme="0"/>
      <name val="Arial"/>
      <family val="2"/>
      <scheme val="minor"/>
    </font>
    <font>
      <i/>
      <sz val="10"/>
      <color rgb="FF000000"/>
      <name val="Arial"/>
      <family val="2"/>
      <scheme val="minor"/>
    </font>
    <font>
      <sz val="10"/>
      <color theme="1"/>
      <name val="Segoe UI"/>
      <family val="2"/>
    </font>
    <font>
      <i/>
      <sz val="10"/>
      <color theme="1"/>
      <name val="Arial"/>
      <family val="2"/>
      <scheme val="minor"/>
    </font>
    <font>
      <b/>
      <i/>
      <sz val="10"/>
      <color rgb="FF000000"/>
      <name val="Arial"/>
      <family val="2"/>
      <scheme val="minor"/>
    </font>
    <font>
      <i/>
      <sz val="10"/>
      <color rgb="FF000000"/>
      <name val="Calibri"/>
      <family val="2"/>
    </font>
    <font>
      <vertAlign val="superscript"/>
      <sz val="10"/>
      <color theme="1"/>
      <name val="Roboto-Light"/>
    </font>
    <font>
      <sz val="10"/>
      <color theme="1"/>
      <name val="Roboto-Light"/>
    </font>
    <font>
      <b/>
      <vertAlign val="superscript"/>
      <sz val="10"/>
      <color theme="1"/>
      <name val="Roboto-Light"/>
    </font>
    <font>
      <i/>
      <sz val="10"/>
      <color theme="1"/>
      <name val="Roboto-Light"/>
    </font>
    <font>
      <b/>
      <sz val="11"/>
      <color theme="1"/>
      <name val="Arial"/>
      <family val="2"/>
      <scheme val="minor"/>
    </font>
    <font>
      <b/>
      <u/>
      <sz val="11"/>
      <color theme="1"/>
      <name val="Arial"/>
      <family val="2"/>
      <scheme val="minor"/>
    </font>
    <font>
      <u/>
      <sz val="11"/>
      <color theme="10"/>
      <name val="Arial"/>
      <family val="2"/>
      <scheme val="minor"/>
    </font>
  </fonts>
  <fills count="9">
    <fill>
      <patternFill patternType="none"/>
    </fill>
    <fill>
      <patternFill patternType="gray125"/>
    </fill>
    <fill>
      <patternFill patternType="solid">
        <fgColor theme="3"/>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rgb="FF64BC9B"/>
        <bgColor indexed="64"/>
      </patternFill>
    </fill>
    <fill>
      <patternFill patternType="solid">
        <fgColor theme="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8" fillId="0" borderId="0" applyFont="0" applyFill="0" applyBorder="0" applyAlignment="0" applyProtection="0"/>
    <xf numFmtId="0" fontId="44" fillId="0" borderId="0" applyNumberFormat="0" applyFill="0" applyBorder="0" applyAlignment="0" applyProtection="0"/>
  </cellStyleXfs>
  <cellXfs count="85">
    <xf numFmtId="0" fontId="0" fillId="0" borderId="0" xfId="0"/>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7" fillId="0" borderId="0" xfId="0" applyFont="1" applyAlignment="1">
      <alignment vertical="center"/>
    </xf>
    <xf numFmtId="0" fontId="6" fillId="0" borderId="0" xfId="0" applyFont="1" applyAlignment="1">
      <alignment vertical="center"/>
    </xf>
    <xf numFmtId="0" fontId="4" fillId="0" borderId="1" xfId="0" applyFont="1" applyBorder="1" applyAlignment="1">
      <alignment horizontal="center" vertical="center"/>
    </xf>
    <xf numFmtId="0" fontId="9" fillId="2" borderId="0" xfId="0" applyFont="1" applyFill="1" applyAlignment="1">
      <alignment horizontal="center" vertical="center"/>
    </xf>
    <xf numFmtId="0" fontId="9" fillId="2" borderId="2" xfId="0" applyFont="1" applyFill="1" applyBorder="1" applyAlignment="1">
      <alignment horizontal="center" vertical="center"/>
    </xf>
    <xf numFmtId="0" fontId="10" fillId="0" borderId="0" xfId="0" applyFont="1" applyAlignment="1">
      <alignment vertical="center"/>
    </xf>
    <xf numFmtId="0" fontId="6" fillId="0" borderId="1" xfId="0" applyFont="1" applyBorder="1" applyAlignment="1">
      <alignment vertical="center" wrapText="1"/>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xf>
    <xf numFmtId="0" fontId="4" fillId="0" borderId="1" xfId="0" applyFont="1" applyBorder="1" applyAlignment="1">
      <alignment vertical="center"/>
    </xf>
    <xf numFmtId="3"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3" fontId="12" fillId="0" borderId="1" xfId="0" applyNumberFormat="1" applyFont="1" applyBorder="1" applyAlignment="1">
      <alignment horizontal="center" vertical="center"/>
    </xf>
    <xf numFmtId="0" fontId="6" fillId="0" borderId="1" xfId="0" applyFont="1" applyBorder="1" applyAlignment="1">
      <alignment horizontal="center"/>
    </xf>
    <xf numFmtId="3" fontId="15" fillId="0" borderId="1" xfId="0" applyNumberFormat="1" applyFont="1" applyBorder="1" applyAlignment="1">
      <alignment horizontal="center" vertical="center"/>
    </xf>
    <xf numFmtId="9" fontId="4" fillId="0" borderId="1" xfId="1" applyFont="1" applyBorder="1" applyAlignment="1">
      <alignment horizontal="center" vertical="center"/>
    </xf>
    <xf numFmtId="9" fontId="4" fillId="0" borderId="1" xfId="0" applyNumberFormat="1" applyFont="1" applyBorder="1" applyAlignment="1">
      <alignment horizontal="center"/>
    </xf>
    <xf numFmtId="3" fontId="4" fillId="0" borderId="0" xfId="0" applyNumberFormat="1" applyFont="1" applyAlignment="1">
      <alignment horizontal="center" vertical="center"/>
    </xf>
    <xf numFmtId="9" fontId="4" fillId="0" borderId="0" xfId="0" applyNumberFormat="1" applyFont="1" applyAlignment="1">
      <alignment horizontal="center"/>
    </xf>
    <xf numFmtId="9" fontId="4" fillId="0" borderId="1" xfId="1" applyFont="1" applyFill="1" applyBorder="1" applyAlignment="1">
      <alignment horizontal="center" vertical="center"/>
    </xf>
    <xf numFmtId="0" fontId="12" fillId="0" borderId="1" xfId="0" applyFont="1" applyBorder="1" applyAlignment="1">
      <alignment horizontal="center" vertical="center"/>
    </xf>
    <xf numFmtId="1" fontId="4" fillId="0" borderId="1" xfId="0" applyNumberFormat="1" applyFont="1" applyBorder="1" applyAlignment="1">
      <alignment horizontal="center" vertical="center"/>
    </xf>
    <xf numFmtId="3" fontId="4" fillId="0" borderId="1" xfId="0" applyNumberFormat="1" applyFont="1" applyBorder="1" applyAlignment="1">
      <alignment horizontal="left" vertical="center"/>
    </xf>
    <xf numFmtId="0" fontId="4" fillId="0" borderId="1" xfId="0" applyFont="1" applyBorder="1" applyAlignment="1">
      <alignment horizontal="left" vertical="center" wrapText="1"/>
    </xf>
    <xf numFmtId="0" fontId="15" fillId="2" borderId="1" xfId="0" applyFont="1" applyFill="1" applyBorder="1" applyAlignment="1">
      <alignment horizontal="center" vertical="center" wrapText="1"/>
    </xf>
    <xf numFmtId="0" fontId="12" fillId="0" borderId="0" xfId="0" applyFont="1" applyAlignment="1">
      <alignment vertical="center"/>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5" fillId="7" borderId="1" xfId="0" applyFont="1" applyFill="1" applyBorder="1" applyAlignment="1">
      <alignment horizontal="center" vertical="center" wrapText="1"/>
    </xf>
    <xf numFmtId="0" fontId="12" fillId="0" borderId="0" xfId="0" applyFont="1" applyFill="1" applyAlignment="1">
      <alignment vertical="center"/>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24" fillId="2" borderId="0" xfId="0" applyFont="1" applyFill="1" applyAlignment="1">
      <alignment horizontal="center" vertical="center"/>
    </xf>
    <xf numFmtId="0" fontId="24" fillId="2" borderId="2" xfId="0" applyFont="1" applyFill="1" applyBorder="1" applyAlignment="1">
      <alignment horizontal="center" vertical="center"/>
    </xf>
    <xf numFmtId="0" fontId="14" fillId="0" borderId="0" xfId="0" applyFont="1" applyAlignment="1">
      <alignment vertical="center"/>
    </xf>
    <xf numFmtId="0" fontId="15" fillId="0" borderId="1" xfId="0" applyFont="1" applyBorder="1" applyAlignment="1">
      <alignment vertical="center"/>
    </xf>
    <xf numFmtId="0" fontId="15" fillId="0" borderId="1" xfId="0" applyFont="1" applyBorder="1" applyAlignment="1">
      <alignment horizontal="center" vertical="center"/>
    </xf>
    <xf numFmtId="0" fontId="12" fillId="0" borderId="1" xfId="0" applyFont="1" applyBorder="1" applyAlignment="1">
      <alignment vertical="center"/>
    </xf>
    <xf numFmtId="0" fontId="12" fillId="0" borderId="0" xfId="0" applyFont="1" applyAlignment="1">
      <alignment vertical="center" wrapText="1"/>
    </xf>
    <xf numFmtId="0" fontId="12" fillId="0" borderId="0" xfId="0" applyFont="1" applyAlignment="1">
      <alignment horizontal="center" vertical="center"/>
    </xf>
    <xf numFmtId="3" fontId="12" fillId="0" borderId="0" xfId="0" applyNumberFormat="1" applyFont="1" applyAlignment="1">
      <alignment horizontal="center" vertical="center"/>
    </xf>
    <xf numFmtId="0" fontId="15" fillId="5" borderId="1" xfId="0" applyFont="1" applyFill="1" applyBorder="1" applyAlignment="1">
      <alignment horizontal="center" vertical="center" wrapText="1"/>
    </xf>
    <xf numFmtId="0" fontId="32" fillId="3" borderId="0" xfId="0" applyFont="1" applyFill="1" applyAlignment="1">
      <alignment horizontal="center" vertical="center" wrapText="1"/>
    </xf>
    <xf numFmtId="0" fontId="32" fillId="3" borderId="0" xfId="0" applyFont="1" applyFill="1" applyAlignment="1">
      <alignment horizontal="center" vertical="center"/>
    </xf>
    <xf numFmtId="0" fontId="32" fillId="3" borderId="2" xfId="0" applyFont="1" applyFill="1" applyBorder="1" applyAlignment="1">
      <alignment horizontal="center" vertical="center"/>
    </xf>
    <xf numFmtId="0" fontId="12" fillId="0" borderId="0" xfId="0" applyFont="1"/>
    <xf numFmtId="0" fontId="32" fillId="3" borderId="1" xfId="0" applyFont="1" applyFill="1" applyBorder="1" applyAlignment="1">
      <alignment horizontal="center" vertical="center" wrapText="1"/>
    </xf>
    <xf numFmtId="0" fontId="12" fillId="0" borderId="1" xfId="0" applyFont="1" applyBorder="1" applyAlignment="1">
      <alignment wrapText="1"/>
    </xf>
    <xf numFmtId="0" fontId="12" fillId="0" borderId="1" xfId="0" applyFont="1" applyBorder="1" applyAlignment="1">
      <alignment horizontal="center"/>
    </xf>
    <xf numFmtId="0" fontId="12" fillId="0" borderId="1" xfId="0" applyFont="1" applyBorder="1" applyAlignment="1">
      <alignment horizontal="center" wrapText="1"/>
    </xf>
    <xf numFmtId="0" fontId="12" fillId="0" borderId="1" xfId="0" applyFont="1" applyBorder="1"/>
    <xf numFmtId="0" fontId="32" fillId="3" borderId="3"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2" fillId="0" borderId="0" xfId="0" applyFont="1" applyFill="1"/>
    <xf numFmtId="0" fontId="12" fillId="0" borderId="0" xfId="0" applyFont="1" applyAlignment="1">
      <alignment wrapText="1"/>
    </xf>
    <xf numFmtId="0" fontId="12" fillId="0" borderId="0" xfId="0" applyFont="1" applyAlignment="1">
      <alignment horizontal="center"/>
    </xf>
    <xf numFmtId="3" fontId="12" fillId="0" borderId="1" xfId="0" applyNumberFormat="1" applyFont="1" applyBorder="1" applyAlignment="1">
      <alignment horizontal="center"/>
    </xf>
    <xf numFmtId="0" fontId="15" fillId="0" borderId="1" xfId="0" applyFont="1" applyFill="1" applyBorder="1" applyAlignment="1">
      <alignment wrapText="1"/>
    </xf>
    <xf numFmtId="0" fontId="34" fillId="0" borderId="1" xfId="0" applyFont="1" applyBorder="1" applyAlignment="1">
      <alignment horizontal="left" vertical="center" wrapText="1" indent="1"/>
    </xf>
    <xf numFmtId="0" fontId="34" fillId="0" borderId="1" xfId="0" applyFont="1" applyBorder="1" applyAlignment="1">
      <alignment horizontal="left" vertical="center" indent="1"/>
    </xf>
    <xf numFmtId="0" fontId="32" fillId="4" borderId="1" xfId="0" applyFont="1" applyFill="1" applyBorder="1" applyAlignment="1">
      <alignment horizontal="center" vertical="center" wrapText="1"/>
    </xf>
    <xf numFmtId="0" fontId="6" fillId="6" borderId="0" xfId="0" applyFont="1" applyFill="1" applyAlignment="1">
      <alignment horizontal="center" vertical="center"/>
    </xf>
    <xf numFmtId="0" fontId="6" fillId="6" borderId="2" xfId="0" applyFont="1" applyFill="1" applyBorder="1" applyAlignment="1">
      <alignment horizontal="center" vertical="center"/>
    </xf>
    <xf numFmtId="0" fontId="42" fillId="8" borderId="0" xfId="0" applyFont="1" applyFill="1"/>
    <xf numFmtId="0" fontId="0" fillId="8" borderId="0" xfId="0" applyFill="1"/>
    <xf numFmtId="9" fontId="6" fillId="0" borderId="1" xfId="1" applyFont="1" applyBorder="1" applyAlignment="1">
      <alignment horizontal="center" vertical="center"/>
    </xf>
    <xf numFmtId="9" fontId="6" fillId="0" borderId="1" xfId="1" applyFont="1" applyFill="1" applyBorder="1" applyAlignment="1">
      <alignment horizontal="center" vertical="center"/>
    </xf>
    <xf numFmtId="9" fontId="15" fillId="0" borderId="1" xfId="1" applyFont="1" applyBorder="1" applyAlignment="1">
      <alignment horizontal="center" vertical="center"/>
    </xf>
    <xf numFmtId="9" fontId="15" fillId="0" borderId="1" xfId="1" applyFont="1" applyBorder="1" applyAlignment="1">
      <alignment horizontal="center" vertical="center" wrapText="1"/>
    </xf>
    <xf numFmtId="9" fontId="12" fillId="0" borderId="1" xfId="1" applyFont="1" applyBorder="1" applyAlignment="1">
      <alignment horizontal="center" vertical="center"/>
    </xf>
    <xf numFmtId="9" fontId="12" fillId="0" borderId="1" xfId="1" applyFont="1" applyBorder="1" applyAlignment="1">
      <alignment horizontal="center" wrapText="1"/>
    </xf>
    <xf numFmtId="9" fontId="12" fillId="0" borderId="1" xfId="1" applyFont="1" applyBorder="1" applyAlignment="1">
      <alignment horizontal="center"/>
    </xf>
    <xf numFmtId="0" fontId="43" fillId="8" borderId="0" xfId="0" applyFont="1" applyFill="1"/>
    <xf numFmtId="0" fontId="44" fillId="0" borderId="0" xfId="2"/>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64BC9B"/>
      <color rgb="FFDFD621"/>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156882</xdr:colOff>
      <xdr:row>0</xdr:row>
      <xdr:rowOff>123265</xdr:rowOff>
    </xdr:from>
    <xdr:to>
      <xdr:col>9</xdr:col>
      <xdr:colOff>59578</xdr:colOff>
      <xdr:row>24</xdr:row>
      <xdr:rowOff>5637</xdr:rowOff>
    </xdr:to>
    <xdr:pic>
      <xdr:nvPicPr>
        <xdr:cNvPr id="4" name="Image 3"/>
        <xdr:cNvPicPr>
          <a:picLocks noChangeAspect="1"/>
        </xdr:cNvPicPr>
      </xdr:nvPicPr>
      <xdr:blipFill>
        <a:blip xmlns:r="http://schemas.openxmlformats.org/officeDocument/2006/relationships" r:embed="rId1"/>
        <a:stretch>
          <a:fillRect/>
        </a:stretch>
      </xdr:blipFill>
      <xdr:spPr>
        <a:xfrm>
          <a:off x="156882" y="123265"/>
          <a:ext cx="7466667" cy="4219048"/>
        </a:xfrm>
        <a:prstGeom prst="rect">
          <a:avLst/>
        </a:prstGeom>
      </xdr:spPr>
    </xdr:pic>
    <xdr:clientData/>
  </xdr:twoCellAnchor>
</xdr:wsDr>
</file>

<file path=xl/theme/theme1.xml><?xml version="1.0" encoding="utf-8"?>
<a:theme xmlns:a="http://schemas.openxmlformats.org/drawingml/2006/main" name="Orano">
  <a:themeElements>
    <a:clrScheme name="Orano_Couleurs">
      <a:dk1>
        <a:sysClr val="windowText" lastClr="000000"/>
      </a:dk1>
      <a:lt1>
        <a:sysClr val="window" lastClr="FFFFFF"/>
      </a:lt1>
      <a:dk2>
        <a:srgbClr val="FFE600"/>
      </a:dk2>
      <a:lt2>
        <a:srgbClr val="E7E7E8"/>
      </a:lt2>
      <a:accent1>
        <a:srgbClr val="FFE600"/>
      </a:accent1>
      <a:accent2>
        <a:srgbClr val="00677F"/>
      </a:accent2>
      <a:accent3>
        <a:srgbClr val="939598"/>
      </a:accent3>
      <a:accent4>
        <a:srgbClr val="77787B"/>
      </a:accent4>
      <a:accent5>
        <a:srgbClr val="FFF694"/>
      </a:accent5>
      <a:accent6>
        <a:srgbClr val="FFFCCF"/>
      </a:accent6>
      <a:hlink>
        <a:srgbClr val="000000"/>
      </a:hlink>
      <a:folHlink>
        <a:srgbClr val="000000"/>
      </a:folHlink>
    </a:clrScheme>
    <a:fontScheme name="Office Classiqu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36000" tIns="0" rIns="36000" bIns="0" rtlCol="0">
        <a:spAutoFit/>
      </a:bodyPr>
      <a:lstStyle>
        <a:defPPr>
          <a:defRPr sz="1400" dirty="0" err="1" smtClean="0"/>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rano.group/en/group/purpose-and-commitments" TargetMode="External"/><Relationship Id="rId2" Type="http://schemas.openxmlformats.org/officeDocument/2006/relationships/hyperlink" Target="https://cdn.orano.group/orano/docs/default-source/orano-doc/groupe/publications-reference/publication-groupe/orano_annual-activity-report_2022_online.pdf?sfvrsn=d8c77707_14" TargetMode="External"/><Relationship Id="rId1" Type="http://schemas.openxmlformats.org/officeDocument/2006/relationships/hyperlink" Target="https://www.orano.group/en/group/reference-publication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1:M23"/>
  <sheetViews>
    <sheetView tabSelected="1" zoomScale="85" zoomScaleNormal="85" workbookViewId="0">
      <selection activeCell="O11" sqref="O11"/>
    </sheetView>
  </sheetViews>
  <sheetFormatPr baseColWidth="10" defaultRowHeight="14.25"/>
  <cols>
    <col min="1" max="9" width="11" style="75"/>
    <col min="10" max="10" width="4.375" style="75" customWidth="1"/>
    <col min="11" max="11" width="30.25" style="75" customWidth="1"/>
    <col min="12" max="16384" width="11" style="75"/>
  </cols>
  <sheetData>
    <row r="1" spans="11:12" ht="15">
      <c r="K1" s="83" t="s">
        <v>662</v>
      </c>
    </row>
    <row r="3" spans="11:12">
      <c r="K3" s="75" t="s">
        <v>663</v>
      </c>
      <c r="L3" s="75" t="s">
        <v>664</v>
      </c>
    </row>
    <row r="5" spans="11:12">
      <c r="K5" s="75" t="s">
        <v>674</v>
      </c>
      <c r="L5" s="75" t="s">
        <v>665</v>
      </c>
    </row>
    <row r="7" spans="11:12" ht="15">
      <c r="K7" s="83" t="s">
        <v>666</v>
      </c>
    </row>
    <row r="9" spans="11:12">
      <c r="K9" s="75" t="s">
        <v>667</v>
      </c>
      <c r="L9" s="75" t="s">
        <v>681</v>
      </c>
    </row>
    <row r="11" spans="11:12">
      <c r="K11" s="75" t="s">
        <v>668</v>
      </c>
      <c r="L11" s="75" t="s">
        <v>682</v>
      </c>
    </row>
    <row r="13" spans="11:12">
      <c r="K13" s="75" t="s">
        <v>669</v>
      </c>
      <c r="L13" s="75" t="s">
        <v>683</v>
      </c>
    </row>
    <row r="15" spans="11:12">
      <c r="K15" s="75" t="s">
        <v>670</v>
      </c>
      <c r="L15" s="75" t="s">
        <v>684</v>
      </c>
    </row>
    <row r="17" spans="11:13">
      <c r="K17" s="75" t="s">
        <v>685</v>
      </c>
    </row>
    <row r="19" spans="11:13" ht="15">
      <c r="K19" s="74" t="s">
        <v>675</v>
      </c>
      <c r="M19" s="84" t="s">
        <v>677</v>
      </c>
    </row>
    <row r="21" spans="11:13">
      <c r="K21" s="75" t="s">
        <v>676</v>
      </c>
      <c r="L21" s="84" t="s">
        <v>678</v>
      </c>
    </row>
    <row r="23" spans="11:13">
      <c r="K23" s="75" t="s">
        <v>679</v>
      </c>
      <c r="L23" s="84" t="s">
        <v>680</v>
      </c>
    </row>
  </sheetData>
  <hyperlinks>
    <hyperlink ref="M19" r:id="rId1" display="https://www.orano.group/en/group/reference-publications"/>
    <hyperlink ref="L21" r:id="rId2" display="https://cdn.orano.group/orano/docs/default-source/orano-doc/groupe/publications-reference/publication-groupe/orano_annual-activity-report_2022_online.pdf?sfvrsn=d8c77707_14"/>
    <hyperlink ref="L23" r:id="rId3" display="https://www.orano.group/en/group/purpose-and-commitments"/>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BC9B"/>
  </sheetPr>
  <dimension ref="A1:J95"/>
  <sheetViews>
    <sheetView topLeftCell="A21" zoomScale="70" zoomScaleNormal="70" workbookViewId="0">
      <selection activeCell="G25" sqref="G25"/>
    </sheetView>
  </sheetViews>
  <sheetFormatPr baseColWidth="10" defaultRowHeight="18" customHeight="1"/>
  <cols>
    <col min="1" max="1" width="65.5" style="1" customWidth="1"/>
    <col min="2" max="2" width="66" style="1" customWidth="1"/>
    <col min="3" max="3" width="11" style="3"/>
    <col min="4" max="4" width="14.75" style="3" customWidth="1"/>
    <col min="5" max="5" width="11.5" style="3" customWidth="1"/>
    <col min="6" max="6" width="12.25" style="3" customWidth="1"/>
    <col min="7" max="7" width="11" style="3"/>
    <col min="8" max="9" width="13.25" style="3" customWidth="1"/>
    <col min="10" max="10" width="13.125" style="3" customWidth="1"/>
    <col min="11" max="16384" width="11" style="1"/>
  </cols>
  <sheetData>
    <row r="1" spans="1:10" ht="18" customHeight="1">
      <c r="A1" s="72" t="s">
        <v>28</v>
      </c>
      <c r="B1" s="72" t="s">
        <v>409</v>
      </c>
      <c r="C1" s="72"/>
      <c r="D1" s="73"/>
      <c r="E1" s="73"/>
      <c r="F1" s="73"/>
      <c r="G1" s="73"/>
      <c r="H1" s="73"/>
      <c r="I1" s="73"/>
      <c r="J1" s="73"/>
    </row>
    <row r="2" spans="1:10" ht="18" customHeight="1">
      <c r="A2" s="4" t="s">
        <v>27</v>
      </c>
      <c r="B2" s="4" t="s">
        <v>288</v>
      </c>
      <c r="C2" s="4" t="s">
        <v>0</v>
      </c>
      <c r="D2" s="4" t="s">
        <v>259</v>
      </c>
      <c r="E2" s="4">
        <v>2019</v>
      </c>
      <c r="F2" s="4">
        <v>2020</v>
      </c>
      <c r="G2" s="4">
        <v>2021</v>
      </c>
      <c r="H2" s="4">
        <v>2022</v>
      </c>
      <c r="I2" s="4" t="s">
        <v>562</v>
      </c>
      <c r="J2" s="4" t="s">
        <v>563</v>
      </c>
    </row>
    <row r="3" spans="1:10" s="7" customFormat="1" ht="18" customHeight="1">
      <c r="A3" s="12" t="s">
        <v>1</v>
      </c>
      <c r="B3" s="13" t="s">
        <v>295</v>
      </c>
      <c r="C3" s="14" t="s">
        <v>2</v>
      </c>
      <c r="D3" s="14" t="s">
        <v>4</v>
      </c>
      <c r="E3" s="15" t="s">
        <v>3</v>
      </c>
      <c r="F3" s="16">
        <v>243348</v>
      </c>
      <c r="G3" s="16">
        <v>195939</v>
      </c>
      <c r="H3" s="16">
        <v>188508</v>
      </c>
      <c r="I3" s="16"/>
      <c r="J3" s="16"/>
    </row>
    <row r="4" spans="1:10" ht="18" customHeight="1">
      <c r="A4" s="17" t="s">
        <v>515</v>
      </c>
      <c r="B4" s="17" t="s">
        <v>534</v>
      </c>
      <c r="C4" s="8"/>
      <c r="D4" s="8" t="s">
        <v>4</v>
      </c>
      <c r="E4" s="18">
        <v>141457</v>
      </c>
      <c r="F4" s="18">
        <v>110872.3</v>
      </c>
      <c r="G4" s="18">
        <v>86255.12</v>
      </c>
      <c r="H4" s="18">
        <v>84803.4</v>
      </c>
      <c r="I4" s="19"/>
      <c r="J4" s="19"/>
    </row>
    <row r="5" spans="1:10" ht="18" customHeight="1">
      <c r="A5" s="17" t="s">
        <v>516</v>
      </c>
      <c r="B5" s="17" t="s">
        <v>535</v>
      </c>
      <c r="C5" s="8"/>
      <c r="D5" s="8" t="s">
        <v>4</v>
      </c>
      <c r="E5" s="18">
        <v>15094.5</v>
      </c>
      <c r="F5" s="18">
        <v>42378.04</v>
      </c>
      <c r="G5" s="18">
        <v>43520.1</v>
      </c>
      <c r="H5" s="18">
        <v>42166.86</v>
      </c>
      <c r="I5" s="19"/>
      <c r="J5" s="19"/>
    </row>
    <row r="6" spans="1:10" ht="18" customHeight="1">
      <c r="A6" s="17" t="s">
        <v>517</v>
      </c>
      <c r="B6" s="17" t="s">
        <v>536</v>
      </c>
      <c r="C6" s="8"/>
      <c r="D6" s="8" t="s">
        <v>4</v>
      </c>
      <c r="E6" s="18">
        <v>77449.5</v>
      </c>
      <c r="F6" s="18">
        <v>76997.11</v>
      </c>
      <c r="G6" s="18">
        <v>50248.58</v>
      </c>
      <c r="H6" s="18">
        <v>39439.35</v>
      </c>
      <c r="I6" s="19"/>
      <c r="J6" s="19"/>
    </row>
    <row r="7" spans="1:10" ht="18" customHeight="1">
      <c r="A7" s="17" t="s">
        <v>518</v>
      </c>
      <c r="B7" s="17" t="s">
        <v>537</v>
      </c>
      <c r="C7" s="8"/>
      <c r="D7" s="8" t="s">
        <v>4</v>
      </c>
      <c r="E7" s="19">
        <v>13199.3</v>
      </c>
      <c r="F7" s="19">
        <v>11750.99</v>
      </c>
      <c r="G7" s="19">
        <v>14198.79</v>
      </c>
      <c r="H7" s="19">
        <v>7266.13</v>
      </c>
      <c r="I7" s="19"/>
      <c r="J7" s="19"/>
    </row>
    <row r="8" spans="1:10" ht="18" customHeight="1">
      <c r="A8" s="17" t="s">
        <v>519</v>
      </c>
      <c r="B8" s="17" t="s">
        <v>538</v>
      </c>
      <c r="C8" s="8"/>
      <c r="D8" s="8" t="s">
        <v>4</v>
      </c>
      <c r="E8" s="20"/>
      <c r="F8" s="18">
        <v>1349.68</v>
      </c>
      <c r="G8" s="18">
        <v>1716</v>
      </c>
      <c r="H8" s="18">
        <v>14831.8</v>
      </c>
      <c r="I8" s="19"/>
      <c r="J8" s="19"/>
    </row>
    <row r="9" spans="1:10" s="7" customFormat="1" ht="18" customHeight="1">
      <c r="A9" s="13" t="s">
        <v>5</v>
      </c>
      <c r="B9" s="13" t="s">
        <v>294</v>
      </c>
      <c r="C9" s="14" t="s">
        <v>6</v>
      </c>
      <c r="D9" s="14" t="s">
        <v>4</v>
      </c>
      <c r="E9" s="16">
        <v>249781</v>
      </c>
      <c r="F9" s="16">
        <v>243613</v>
      </c>
      <c r="G9" s="16">
        <v>221722</v>
      </c>
      <c r="H9" s="16">
        <v>204511</v>
      </c>
      <c r="I9" s="16"/>
      <c r="J9" s="16"/>
    </row>
    <row r="10" spans="1:10" ht="18" customHeight="1">
      <c r="A10" s="17" t="s">
        <v>520</v>
      </c>
      <c r="B10" s="17" t="s">
        <v>532</v>
      </c>
      <c r="C10" s="8"/>
      <c r="D10" s="8" t="s">
        <v>4</v>
      </c>
      <c r="E10" s="18">
        <v>248410.06</v>
      </c>
      <c r="F10" s="18">
        <v>242268.75</v>
      </c>
      <c r="G10" s="18">
        <v>220264.06</v>
      </c>
      <c r="H10" s="18">
        <v>203628.91</v>
      </c>
      <c r="I10" s="19"/>
      <c r="J10" s="19"/>
    </row>
    <row r="11" spans="1:10" ht="18" customHeight="1">
      <c r="A11" s="17" t="s">
        <v>521</v>
      </c>
      <c r="B11" s="17" t="s">
        <v>533</v>
      </c>
      <c r="C11" s="8"/>
      <c r="D11" s="8" t="s">
        <v>4</v>
      </c>
      <c r="E11" s="19">
        <v>1371.13</v>
      </c>
      <c r="F11" s="19">
        <v>1344.66</v>
      </c>
      <c r="G11" s="19">
        <v>1458.15</v>
      </c>
      <c r="H11" s="19">
        <v>882.26</v>
      </c>
      <c r="I11" s="19"/>
      <c r="J11" s="19"/>
    </row>
    <row r="12" spans="1:10" s="7" customFormat="1" ht="18" customHeight="1">
      <c r="A12" s="13" t="s">
        <v>7</v>
      </c>
      <c r="B12" s="12" t="s">
        <v>293</v>
      </c>
      <c r="C12" s="14"/>
      <c r="D12" s="14" t="s">
        <v>4</v>
      </c>
      <c r="E12" s="16">
        <v>496981</v>
      </c>
      <c r="F12" s="16">
        <v>486962</v>
      </c>
      <c r="G12" s="16">
        <v>417661</v>
      </c>
      <c r="H12" s="16">
        <v>393019</v>
      </c>
      <c r="I12" s="16">
        <v>422400</v>
      </c>
      <c r="J12" s="16"/>
    </row>
    <row r="13" spans="1:10" ht="18" customHeight="1">
      <c r="A13" s="17" t="s">
        <v>491</v>
      </c>
      <c r="B13" s="21" t="s">
        <v>495</v>
      </c>
      <c r="C13" s="8"/>
      <c r="D13" s="8" t="s">
        <v>4</v>
      </c>
      <c r="E13" s="19"/>
      <c r="F13" s="19">
        <v>337869</v>
      </c>
      <c r="G13" s="19">
        <v>301403</v>
      </c>
      <c r="H13" s="22" t="s">
        <v>641</v>
      </c>
      <c r="I13" s="19"/>
      <c r="J13" s="19"/>
    </row>
    <row r="14" spans="1:10" ht="18" customHeight="1">
      <c r="A14" s="17" t="s">
        <v>492</v>
      </c>
      <c r="B14" s="17" t="s">
        <v>539</v>
      </c>
      <c r="C14" s="8"/>
      <c r="D14" s="8" t="s">
        <v>4</v>
      </c>
      <c r="E14" s="19"/>
      <c r="F14" s="19">
        <v>22349</v>
      </c>
      <c r="G14" s="19">
        <v>40580</v>
      </c>
      <c r="H14" s="22" t="s">
        <v>642</v>
      </c>
      <c r="I14" s="19"/>
      <c r="J14" s="19"/>
    </row>
    <row r="15" spans="1:10" ht="18" customHeight="1">
      <c r="A15" s="17" t="s">
        <v>493</v>
      </c>
      <c r="B15" s="17" t="s">
        <v>540</v>
      </c>
      <c r="C15" s="8"/>
      <c r="D15" s="8" t="s">
        <v>4</v>
      </c>
      <c r="E15" s="19"/>
      <c r="F15" s="19">
        <v>101966</v>
      </c>
      <c r="G15" s="19">
        <v>75325</v>
      </c>
      <c r="H15" s="22" t="s">
        <v>643</v>
      </c>
      <c r="I15" s="19"/>
      <c r="J15" s="19"/>
    </row>
    <row r="16" spans="1:10" ht="18" customHeight="1">
      <c r="A16" s="17" t="s">
        <v>494</v>
      </c>
      <c r="B16" s="17" t="s">
        <v>498</v>
      </c>
      <c r="C16" s="8"/>
      <c r="D16" s="8" t="s">
        <v>4</v>
      </c>
      <c r="E16" s="19"/>
      <c r="F16" s="19">
        <v>546</v>
      </c>
      <c r="G16" s="19">
        <v>307</v>
      </c>
      <c r="H16" s="22">
        <v>183</v>
      </c>
      <c r="I16" s="19"/>
      <c r="J16" s="19"/>
    </row>
    <row r="17" spans="1:10" s="7" customFormat="1" ht="18" customHeight="1">
      <c r="A17" s="12" t="s">
        <v>8</v>
      </c>
      <c r="B17" s="13" t="s">
        <v>566</v>
      </c>
      <c r="C17" s="14" t="s">
        <v>9</v>
      </c>
      <c r="D17" s="15" t="s">
        <v>659</v>
      </c>
      <c r="E17" s="14">
        <v>131</v>
      </c>
      <c r="F17" s="14">
        <v>132</v>
      </c>
      <c r="G17" s="14">
        <v>127</v>
      </c>
      <c r="H17" s="14">
        <v>93</v>
      </c>
      <c r="I17" s="23"/>
      <c r="J17" s="23"/>
    </row>
    <row r="18" spans="1:10" s="7" customFormat="1" ht="18" customHeight="1">
      <c r="A18" s="13" t="s">
        <v>21</v>
      </c>
      <c r="B18" s="13" t="s">
        <v>297</v>
      </c>
      <c r="C18" s="14" t="s">
        <v>19</v>
      </c>
      <c r="D18" s="14" t="s">
        <v>4</v>
      </c>
      <c r="E18" s="16">
        <v>1487296</v>
      </c>
      <c r="F18" s="16">
        <v>1461816</v>
      </c>
      <c r="G18" s="16">
        <v>1531717</v>
      </c>
      <c r="H18" s="16">
        <v>1637445</v>
      </c>
      <c r="I18" s="16"/>
      <c r="J18" s="16"/>
    </row>
    <row r="19" spans="1:10" ht="18" customHeight="1">
      <c r="A19" s="21" t="s">
        <v>18</v>
      </c>
      <c r="B19" s="17" t="s">
        <v>296</v>
      </c>
      <c r="C19" s="8" t="s">
        <v>19</v>
      </c>
      <c r="D19" s="8" t="s">
        <v>4</v>
      </c>
      <c r="E19" s="19">
        <v>1257438</v>
      </c>
      <c r="F19" s="19">
        <v>1231958</v>
      </c>
      <c r="G19" s="19">
        <v>1301859</v>
      </c>
      <c r="H19" s="19">
        <v>1407587</v>
      </c>
      <c r="I19" s="19"/>
      <c r="J19" s="19"/>
    </row>
    <row r="20" spans="1:10" ht="18" customHeight="1">
      <c r="A20" s="17" t="s">
        <v>20</v>
      </c>
      <c r="B20" s="17" t="s">
        <v>289</v>
      </c>
      <c r="C20" s="8"/>
      <c r="D20" s="8"/>
      <c r="E20" s="19">
        <v>229858</v>
      </c>
      <c r="F20" s="19">
        <v>229858</v>
      </c>
      <c r="G20" s="19">
        <v>229858</v>
      </c>
      <c r="H20" s="19">
        <v>229858</v>
      </c>
      <c r="I20" s="19"/>
      <c r="J20" s="19"/>
    </row>
    <row r="21" spans="1:10" s="7" customFormat="1" ht="18" customHeight="1">
      <c r="A21" s="13" t="s">
        <v>22</v>
      </c>
      <c r="B21" s="13" t="s">
        <v>564</v>
      </c>
      <c r="C21" s="14"/>
      <c r="D21" s="14" t="s">
        <v>4</v>
      </c>
      <c r="E21" s="16">
        <v>1247627</v>
      </c>
      <c r="F21" s="16">
        <v>1180811</v>
      </c>
      <c r="G21" s="16">
        <v>1240613</v>
      </c>
      <c r="H21" s="16">
        <v>1351727</v>
      </c>
      <c r="I21" s="16"/>
      <c r="J21" s="16"/>
    </row>
    <row r="22" spans="1:10" ht="18" customHeight="1">
      <c r="A22" s="17" t="s">
        <v>522</v>
      </c>
      <c r="B22" s="21" t="s">
        <v>567</v>
      </c>
      <c r="C22" s="8"/>
      <c r="D22" s="8" t="s">
        <v>4</v>
      </c>
      <c r="E22" s="19">
        <v>775813.44</v>
      </c>
      <c r="F22" s="19">
        <v>790319.39</v>
      </c>
      <c r="G22" s="19">
        <v>835434.52</v>
      </c>
      <c r="H22" s="22">
        <v>916417.9</v>
      </c>
      <c r="I22" s="19"/>
      <c r="J22" s="19"/>
    </row>
    <row r="23" spans="1:10" ht="18" customHeight="1">
      <c r="A23" s="17" t="s">
        <v>523</v>
      </c>
      <c r="B23" s="17" t="s">
        <v>565</v>
      </c>
      <c r="C23" s="8"/>
      <c r="D23" s="8" t="s">
        <v>4</v>
      </c>
      <c r="E23" s="19">
        <v>272368.99</v>
      </c>
      <c r="F23" s="19">
        <v>210605.63</v>
      </c>
      <c r="G23" s="19">
        <v>237101.21</v>
      </c>
      <c r="H23" s="22">
        <v>268763.2</v>
      </c>
      <c r="I23" s="19"/>
      <c r="J23" s="19"/>
    </row>
    <row r="24" spans="1:10" ht="18" customHeight="1">
      <c r="A24" s="17" t="s">
        <v>524</v>
      </c>
      <c r="B24" s="17" t="s">
        <v>568</v>
      </c>
      <c r="C24" s="8"/>
      <c r="D24" s="8" t="s">
        <v>4</v>
      </c>
      <c r="E24" s="19">
        <v>80666.880000000005</v>
      </c>
      <c r="F24" s="19">
        <v>85628.14</v>
      </c>
      <c r="G24" s="19">
        <v>77103.53</v>
      </c>
      <c r="H24" s="19">
        <v>71741.97</v>
      </c>
      <c r="I24" s="19"/>
      <c r="J24" s="19"/>
    </row>
    <row r="25" spans="1:10" ht="18" customHeight="1">
      <c r="A25" s="17" t="s">
        <v>525</v>
      </c>
      <c r="B25" s="17" t="s">
        <v>569</v>
      </c>
      <c r="C25" s="8"/>
      <c r="D25" s="8" t="s">
        <v>4</v>
      </c>
      <c r="E25" s="19">
        <v>25342.68</v>
      </c>
      <c r="F25" s="19">
        <v>39982.9</v>
      </c>
      <c r="G25" s="19">
        <v>32317.4</v>
      </c>
      <c r="H25" s="19">
        <v>42216.65</v>
      </c>
      <c r="I25" s="19"/>
      <c r="J25" s="19"/>
    </row>
    <row r="26" spans="1:10" ht="31.5" customHeight="1">
      <c r="A26" s="21" t="s">
        <v>531</v>
      </c>
      <c r="B26" s="21" t="s">
        <v>574</v>
      </c>
      <c r="C26" s="8"/>
      <c r="D26" s="8" t="s">
        <v>4</v>
      </c>
      <c r="E26" s="19">
        <f>19095+10395+18250+5228</f>
        <v>52968</v>
      </c>
      <c r="F26" s="19">
        <f>21615+17965+9441+4954</f>
        <v>53975</v>
      </c>
      <c r="G26" s="19">
        <f>26187+18774+8405+5290</f>
        <v>58656</v>
      </c>
      <c r="H26" s="19" t="s">
        <v>530</v>
      </c>
      <c r="I26" s="19"/>
      <c r="J26" s="19"/>
    </row>
    <row r="27" spans="1:10" s="7" customFormat="1" ht="18" customHeight="1">
      <c r="A27" s="13" t="s">
        <v>23</v>
      </c>
      <c r="B27" s="12" t="s">
        <v>575</v>
      </c>
      <c r="C27" s="14"/>
      <c r="D27" s="14" t="s">
        <v>4</v>
      </c>
      <c r="E27" s="16">
        <v>280136</v>
      </c>
      <c r="F27" s="16">
        <v>281005</v>
      </c>
      <c r="G27" s="16">
        <v>291104</v>
      </c>
      <c r="H27" s="24">
        <v>285718</v>
      </c>
      <c r="I27" s="16"/>
      <c r="J27" s="16"/>
    </row>
    <row r="28" spans="1:10" ht="18" customHeight="1">
      <c r="A28" s="17" t="s">
        <v>526</v>
      </c>
      <c r="B28" s="17" t="s">
        <v>570</v>
      </c>
      <c r="C28" s="8"/>
      <c r="D28" s="8" t="s">
        <v>4</v>
      </c>
      <c r="E28" s="19">
        <v>10021.76</v>
      </c>
      <c r="F28" s="19">
        <v>11236.38</v>
      </c>
      <c r="G28" s="19">
        <v>18683.62</v>
      </c>
      <c r="H28" s="22">
        <v>19032.28</v>
      </c>
      <c r="I28" s="19"/>
      <c r="J28" s="19"/>
    </row>
    <row r="29" spans="1:10" ht="18" customHeight="1">
      <c r="A29" s="17" t="s">
        <v>527</v>
      </c>
      <c r="B29" s="17" t="s">
        <v>571</v>
      </c>
      <c r="C29" s="8"/>
      <c r="D29" s="8" t="s">
        <v>4</v>
      </c>
      <c r="E29" s="19">
        <v>166256.48000000001</v>
      </c>
      <c r="F29" s="19">
        <v>165910.39999999999</v>
      </c>
      <c r="G29" s="19">
        <v>168562.48</v>
      </c>
      <c r="H29" s="19">
        <v>162827.88</v>
      </c>
      <c r="I29" s="19"/>
      <c r="J29" s="19"/>
    </row>
    <row r="30" spans="1:10" ht="18" customHeight="1">
      <c r="A30" s="17" t="s">
        <v>528</v>
      </c>
      <c r="B30" s="17" t="s">
        <v>572</v>
      </c>
      <c r="C30" s="8"/>
      <c r="D30" s="8" t="s">
        <v>4</v>
      </c>
      <c r="E30" s="19">
        <v>103858</v>
      </c>
      <c r="F30" s="19">
        <v>103858</v>
      </c>
      <c r="G30" s="19">
        <v>103858</v>
      </c>
      <c r="H30" s="19">
        <v>103858</v>
      </c>
      <c r="I30" s="19"/>
      <c r="J30" s="19"/>
    </row>
    <row r="31" spans="1:10" ht="18" customHeight="1">
      <c r="A31" s="17" t="s">
        <v>529</v>
      </c>
      <c r="B31" s="17" t="s">
        <v>573</v>
      </c>
      <c r="C31" s="8"/>
      <c r="D31" s="8" t="s">
        <v>4</v>
      </c>
      <c r="E31" s="22">
        <v>0</v>
      </c>
      <c r="F31" s="22">
        <v>0</v>
      </c>
      <c r="G31" s="22">
        <v>0</v>
      </c>
      <c r="H31" s="22">
        <v>0</v>
      </c>
      <c r="I31" s="19"/>
      <c r="J31" s="19"/>
    </row>
    <row r="32" spans="1:10" s="7" customFormat="1" ht="18" customHeight="1">
      <c r="A32" s="12" t="s">
        <v>24</v>
      </c>
      <c r="B32" s="13" t="s">
        <v>576</v>
      </c>
      <c r="C32" s="14" t="s">
        <v>9</v>
      </c>
      <c r="D32" s="15" t="s">
        <v>659</v>
      </c>
      <c r="E32" s="14">
        <v>393</v>
      </c>
      <c r="F32" s="14">
        <v>397</v>
      </c>
      <c r="G32" s="14">
        <v>468</v>
      </c>
      <c r="H32" s="14">
        <v>386</v>
      </c>
      <c r="I32" s="16"/>
      <c r="J32" s="16"/>
    </row>
    <row r="33" spans="1:10" ht="18" customHeight="1">
      <c r="A33" s="13" t="s">
        <v>25</v>
      </c>
      <c r="B33" s="13" t="s">
        <v>298</v>
      </c>
      <c r="C33" s="14"/>
      <c r="D33" s="14" t="s">
        <v>4</v>
      </c>
      <c r="E33" s="16">
        <v>1984278</v>
      </c>
      <c r="F33" s="16">
        <v>1948778</v>
      </c>
      <c r="G33" s="16">
        <v>1949378</v>
      </c>
      <c r="H33" s="16">
        <v>2030464</v>
      </c>
      <c r="I33" s="16">
        <v>1587000</v>
      </c>
      <c r="J33" s="19"/>
    </row>
    <row r="34" spans="1:10" ht="18" customHeight="1">
      <c r="A34" s="17" t="s">
        <v>10</v>
      </c>
      <c r="B34" s="17" t="s">
        <v>292</v>
      </c>
      <c r="C34" s="8" t="s">
        <v>11</v>
      </c>
      <c r="D34" s="8" t="s">
        <v>12</v>
      </c>
      <c r="E34" s="25" t="s">
        <v>13</v>
      </c>
      <c r="F34" s="25" t="s">
        <v>14</v>
      </c>
      <c r="G34" s="25" t="s">
        <v>15</v>
      </c>
      <c r="H34" s="25">
        <v>-0.46</v>
      </c>
      <c r="I34" s="26">
        <v>-0.4</v>
      </c>
      <c r="J34" s="26"/>
    </row>
    <row r="35" spans="1:10" ht="18" customHeight="1">
      <c r="A35" s="17" t="s">
        <v>16</v>
      </c>
      <c r="B35" s="21" t="s">
        <v>291</v>
      </c>
      <c r="C35" s="8"/>
      <c r="D35" s="8" t="s">
        <v>12</v>
      </c>
      <c r="E35" s="25" t="s">
        <v>17</v>
      </c>
      <c r="F35" s="25">
        <v>-0.05</v>
      </c>
      <c r="G35" s="25">
        <v>-0.16</v>
      </c>
      <c r="H35" s="25">
        <v>-0.21</v>
      </c>
      <c r="I35" s="26">
        <v>-0.15</v>
      </c>
      <c r="J35" s="26"/>
    </row>
    <row r="36" spans="1:10" ht="18" customHeight="1">
      <c r="A36" s="17" t="s">
        <v>26</v>
      </c>
      <c r="B36" s="17" t="s">
        <v>290</v>
      </c>
      <c r="C36" s="8" t="s">
        <v>11</v>
      </c>
      <c r="D36" s="8" t="s">
        <v>12</v>
      </c>
      <c r="E36" s="25" t="s">
        <v>17</v>
      </c>
      <c r="F36" s="25">
        <v>-0.02</v>
      </c>
      <c r="G36" s="25">
        <v>-0.05</v>
      </c>
      <c r="H36" s="25">
        <v>0.02</v>
      </c>
      <c r="I36" s="26">
        <v>-0.2</v>
      </c>
      <c r="J36" s="26">
        <v>-0.2</v>
      </c>
    </row>
    <row r="37" spans="1:10" ht="18" customHeight="1">
      <c r="F37" s="27"/>
      <c r="G37" s="27"/>
      <c r="H37" s="27"/>
      <c r="I37" s="28"/>
      <c r="J37" s="28"/>
    </row>
    <row r="38" spans="1:10" ht="18" customHeight="1">
      <c r="A38" s="72" t="s">
        <v>93</v>
      </c>
      <c r="B38" s="72" t="s">
        <v>93</v>
      </c>
      <c r="C38" s="72"/>
      <c r="D38" s="73"/>
      <c r="E38" s="73"/>
      <c r="F38" s="73"/>
      <c r="G38" s="73"/>
      <c r="H38" s="73"/>
      <c r="I38" s="73"/>
      <c r="J38" s="73"/>
    </row>
    <row r="39" spans="1:10" ht="18" customHeight="1">
      <c r="A39" s="4" t="s">
        <v>29</v>
      </c>
      <c r="B39" s="4" t="s">
        <v>299</v>
      </c>
      <c r="C39" s="4" t="s">
        <v>0</v>
      </c>
      <c r="D39" s="4" t="s">
        <v>259</v>
      </c>
      <c r="E39" s="4">
        <v>2019</v>
      </c>
      <c r="F39" s="4">
        <v>2020</v>
      </c>
      <c r="G39" s="4">
        <v>2021</v>
      </c>
      <c r="H39" s="4">
        <v>2022</v>
      </c>
      <c r="I39" s="4" t="s">
        <v>562</v>
      </c>
      <c r="J39" s="4" t="s">
        <v>563</v>
      </c>
    </row>
    <row r="40" spans="1:10" ht="18" customHeight="1">
      <c r="A40" s="21" t="s">
        <v>30</v>
      </c>
      <c r="B40" s="21" t="s">
        <v>300</v>
      </c>
      <c r="C40" s="8"/>
      <c r="D40" s="8" t="s">
        <v>577</v>
      </c>
      <c r="E40" s="8">
        <v>100</v>
      </c>
      <c r="F40" s="8">
        <v>103</v>
      </c>
      <c r="G40" s="8">
        <v>98</v>
      </c>
      <c r="H40" s="8">
        <v>94</v>
      </c>
      <c r="I40" s="8">
        <v>90</v>
      </c>
      <c r="J40" s="8">
        <v>75</v>
      </c>
    </row>
    <row r="41" spans="1:10" ht="18" customHeight="1">
      <c r="A41" s="21" t="s">
        <v>31</v>
      </c>
      <c r="B41" s="21" t="s">
        <v>301</v>
      </c>
      <c r="C41" s="8" t="s">
        <v>32</v>
      </c>
      <c r="D41" s="8" t="s">
        <v>578</v>
      </c>
      <c r="E41" s="20" t="s">
        <v>78</v>
      </c>
      <c r="F41" s="8">
        <v>21</v>
      </c>
      <c r="G41" s="8">
        <v>21</v>
      </c>
      <c r="H41" s="8">
        <v>20</v>
      </c>
      <c r="I41" s="8"/>
      <c r="J41" s="8"/>
    </row>
    <row r="42" spans="1:10" ht="18" customHeight="1">
      <c r="A42" s="21" t="s">
        <v>34</v>
      </c>
      <c r="B42" s="21" t="s">
        <v>644</v>
      </c>
      <c r="C42" s="8" t="s">
        <v>33</v>
      </c>
      <c r="D42" s="8" t="s">
        <v>578</v>
      </c>
      <c r="E42" s="20" t="s">
        <v>78</v>
      </c>
      <c r="F42" s="8">
        <v>17</v>
      </c>
      <c r="G42" s="8">
        <v>17</v>
      </c>
      <c r="H42" s="8">
        <v>17</v>
      </c>
      <c r="I42" s="8"/>
      <c r="J42" s="8"/>
    </row>
    <row r="43" spans="1:10" ht="18" customHeight="1">
      <c r="A43" s="2"/>
      <c r="B43" s="2"/>
    </row>
    <row r="44" spans="1:10" ht="18" customHeight="1">
      <c r="A44" s="5" t="s">
        <v>35</v>
      </c>
      <c r="B44" s="5" t="s">
        <v>302</v>
      </c>
      <c r="C44" s="5" t="s">
        <v>0</v>
      </c>
      <c r="D44" s="5" t="s">
        <v>259</v>
      </c>
      <c r="E44" s="5">
        <v>2019</v>
      </c>
      <c r="F44" s="5">
        <v>2020</v>
      </c>
      <c r="G44" s="5">
        <v>2021</v>
      </c>
      <c r="H44" s="5">
        <v>2022</v>
      </c>
      <c r="I44" s="5" t="s">
        <v>562</v>
      </c>
      <c r="J44" s="5" t="s">
        <v>563</v>
      </c>
    </row>
    <row r="45" spans="1:10" ht="18" customHeight="1">
      <c r="A45" s="13" t="s">
        <v>36</v>
      </c>
      <c r="B45" s="13" t="s">
        <v>579</v>
      </c>
      <c r="C45" s="14" t="s">
        <v>38</v>
      </c>
      <c r="D45" s="14" t="s">
        <v>37</v>
      </c>
      <c r="E45" s="16">
        <v>1927608</v>
      </c>
      <c r="F45" s="16">
        <v>1860764</v>
      </c>
      <c r="G45" s="16">
        <v>1872627</v>
      </c>
      <c r="H45" s="16">
        <v>1837363</v>
      </c>
      <c r="I45" s="14"/>
      <c r="J45" s="14"/>
    </row>
    <row r="46" spans="1:10" ht="18" customHeight="1">
      <c r="A46" s="17" t="s">
        <v>491</v>
      </c>
      <c r="B46" s="17" t="s">
        <v>495</v>
      </c>
      <c r="C46" s="8"/>
      <c r="D46" s="8" t="s">
        <v>37</v>
      </c>
      <c r="E46" s="19"/>
      <c r="F46" s="19">
        <v>626649</v>
      </c>
      <c r="G46" s="19">
        <v>576320</v>
      </c>
      <c r="H46" s="19" t="s">
        <v>499</v>
      </c>
      <c r="I46" s="8"/>
      <c r="J46" s="8"/>
    </row>
    <row r="47" spans="1:10" ht="18" customHeight="1">
      <c r="A47" s="17" t="s">
        <v>492</v>
      </c>
      <c r="B47" s="17" t="s">
        <v>539</v>
      </c>
      <c r="C47" s="8"/>
      <c r="D47" s="8" t="s">
        <v>37</v>
      </c>
      <c r="E47" s="19"/>
      <c r="F47" s="19">
        <v>503253</v>
      </c>
      <c r="G47" s="19">
        <v>593827</v>
      </c>
      <c r="H47" s="19" t="s">
        <v>500</v>
      </c>
      <c r="I47" s="8"/>
      <c r="J47" s="8"/>
    </row>
    <row r="48" spans="1:10" ht="18" customHeight="1">
      <c r="A48" s="17" t="s">
        <v>493</v>
      </c>
      <c r="B48" s="17" t="s">
        <v>540</v>
      </c>
      <c r="C48" s="8"/>
      <c r="D48" s="8" t="s">
        <v>37</v>
      </c>
      <c r="E48" s="19"/>
      <c r="F48" s="19">
        <f>696811+16757+8494+5410</f>
        <v>727472</v>
      </c>
      <c r="G48" s="19">
        <f>667264+15113+10598+5970</f>
        <v>698945</v>
      </c>
      <c r="H48" s="19" t="s">
        <v>501</v>
      </c>
      <c r="I48" s="8"/>
      <c r="J48" s="8"/>
    </row>
    <row r="49" spans="1:10" ht="18" customHeight="1">
      <c r="A49" s="17" t="s">
        <v>494</v>
      </c>
      <c r="B49" s="17" t="s">
        <v>498</v>
      </c>
      <c r="C49" s="8"/>
      <c r="D49" s="8" t="s">
        <v>37</v>
      </c>
      <c r="E49" s="19"/>
      <c r="F49" s="19">
        <v>3388</v>
      </c>
      <c r="G49" s="19">
        <v>3535</v>
      </c>
      <c r="H49" s="19" t="s">
        <v>502</v>
      </c>
      <c r="I49" s="8"/>
      <c r="J49" s="8"/>
    </row>
    <row r="50" spans="1:10" ht="18" customHeight="1">
      <c r="A50" s="17" t="s">
        <v>39</v>
      </c>
      <c r="B50" s="17" t="s">
        <v>496</v>
      </c>
      <c r="C50" s="8" t="s">
        <v>38</v>
      </c>
      <c r="D50" s="8" t="s">
        <v>37</v>
      </c>
      <c r="E50" s="19">
        <v>601040</v>
      </c>
      <c r="F50" s="19">
        <v>578676</v>
      </c>
      <c r="G50" s="19">
        <v>513318</v>
      </c>
      <c r="H50" s="19">
        <v>498684</v>
      </c>
      <c r="I50" s="8"/>
      <c r="J50" s="8"/>
    </row>
    <row r="51" spans="1:10" ht="18" customHeight="1">
      <c r="A51" s="17" t="s">
        <v>40</v>
      </c>
      <c r="B51" s="21" t="s">
        <v>497</v>
      </c>
      <c r="C51" s="8" t="s">
        <v>38</v>
      </c>
      <c r="D51" s="8" t="s">
        <v>37</v>
      </c>
      <c r="E51" s="19">
        <v>1297113</v>
      </c>
      <c r="F51" s="19">
        <v>1255194</v>
      </c>
      <c r="G51" s="19">
        <v>1330154</v>
      </c>
      <c r="H51" s="19">
        <v>1316949</v>
      </c>
      <c r="I51" s="8"/>
      <c r="J51" s="8"/>
    </row>
    <row r="52" spans="1:10" ht="18" customHeight="1">
      <c r="A52" s="21" t="s">
        <v>42</v>
      </c>
      <c r="B52" s="21" t="s">
        <v>304</v>
      </c>
      <c r="C52" s="8" t="s">
        <v>38</v>
      </c>
      <c r="D52" s="8" t="s">
        <v>37</v>
      </c>
      <c r="E52" s="19">
        <v>29455</v>
      </c>
      <c r="F52" s="19">
        <v>26893</v>
      </c>
      <c r="G52" s="19">
        <v>29155</v>
      </c>
      <c r="H52" s="19">
        <v>21730</v>
      </c>
      <c r="I52" s="8"/>
      <c r="J52" s="8"/>
    </row>
    <row r="53" spans="1:10" ht="18" customHeight="1">
      <c r="A53" s="21" t="s">
        <v>43</v>
      </c>
      <c r="B53" s="21" t="s">
        <v>303</v>
      </c>
      <c r="C53" s="8" t="s">
        <v>44</v>
      </c>
      <c r="D53" s="8" t="s">
        <v>12</v>
      </c>
      <c r="E53" s="8"/>
      <c r="F53" s="29">
        <v>-0.03</v>
      </c>
      <c r="G53" s="29">
        <v>-0.03</v>
      </c>
      <c r="H53" s="29">
        <v>-0.05</v>
      </c>
      <c r="I53" s="25">
        <v>-0.1</v>
      </c>
      <c r="J53" s="25"/>
    </row>
    <row r="54" spans="1:10" ht="18" customHeight="1">
      <c r="A54" s="12" t="s">
        <v>599</v>
      </c>
      <c r="B54" s="13" t="s">
        <v>645</v>
      </c>
      <c r="C54" s="14" t="s">
        <v>41</v>
      </c>
      <c r="D54" s="15" t="s">
        <v>660</v>
      </c>
      <c r="E54" s="14">
        <v>509</v>
      </c>
      <c r="F54" s="14">
        <v>505</v>
      </c>
      <c r="G54" s="14">
        <v>572</v>
      </c>
      <c r="H54" s="14">
        <v>434</v>
      </c>
      <c r="I54" s="14"/>
      <c r="J54" s="14"/>
    </row>
    <row r="55" spans="1:10" ht="18" customHeight="1">
      <c r="A55" s="5" t="s">
        <v>45</v>
      </c>
      <c r="B55" s="5" t="s">
        <v>305</v>
      </c>
      <c r="C55" s="5" t="s">
        <v>0</v>
      </c>
      <c r="D55" s="5" t="s">
        <v>259</v>
      </c>
      <c r="E55" s="5">
        <v>2019</v>
      </c>
      <c r="F55" s="5">
        <v>2020</v>
      </c>
      <c r="G55" s="5">
        <v>2021</v>
      </c>
      <c r="H55" s="5">
        <v>2022</v>
      </c>
      <c r="I55" s="5" t="s">
        <v>562</v>
      </c>
      <c r="J55" s="5" t="s">
        <v>563</v>
      </c>
    </row>
    <row r="56" spans="1:10" ht="18" customHeight="1">
      <c r="A56" s="13" t="s">
        <v>46</v>
      </c>
      <c r="B56" s="13" t="s">
        <v>672</v>
      </c>
      <c r="C56" s="14" t="s">
        <v>49</v>
      </c>
      <c r="D56" s="14" t="s">
        <v>600</v>
      </c>
      <c r="E56" s="16">
        <v>11470069</v>
      </c>
      <c r="F56" s="16">
        <v>10829897</v>
      </c>
      <c r="G56" s="14" t="s">
        <v>51</v>
      </c>
      <c r="H56" s="16">
        <v>7940434</v>
      </c>
      <c r="I56" s="16">
        <v>10323000</v>
      </c>
      <c r="J56" s="16">
        <v>10323000</v>
      </c>
    </row>
    <row r="57" spans="1:10" ht="18" customHeight="1">
      <c r="A57" s="17" t="s">
        <v>491</v>
      </c>
      <c r="B57" s="17" t="s">
        <v>495</v>
      </c>
      <c r="C57" s="8"/>
      <c r="D57" s="8" t="s">
        <v>601</v>
      </c>
      <c r="E57" s="19"/>
      <c r="F57" s="19">
        <v>8248675</v>
      </c>
      <c r="G57" s="19">
        <v>6647010</v>
      </c>
      <c r="H57" s="22" t="s">
        <v>646</v>
      </c>
      <c r="I57" s="19"/>
      <c r="J57" s="19"/>
    </row>
    <row r="58" spans="1:10" ht="18" customHeight="1">
      <c r="A58" s="17" t="s">
        <v>492</v>
      </c>
      <c r="B58" s="17" t="s">
        <v>541</v>
      </c>
      <c r="C58" s="8"/>
      <c r="D58" s="8" t="s">
        <v>601</v>
      </c>
      <c r="E58" s="19"/>
      <c r="F58" s="19">
        <v>1959829</v>
      </c>
      <c r="G58" s="19">
        <v>1821438</v>
      </c>
      <c r="H58" s="30" t="s">
        <v>647</v>
      </c>
      <c r="I58" s="19"/>
      <c r="J58" s="19"/>
    </row>
    <row r="59" spans="1:10" ht="18" customHeight="1">
      <c r="A59" s="17" t="s">
        <v>493</v>
      </c>
      <c r="B59" s="17" t="s">
        <v>542</v>
      </c>
      <c r="C59" s="8"/>
      <c r="D59" s="8" t="s">
        <v>601</v>
      </c>
      <c r="E59" s="19"/>
      <c r="F59" s="19">
        <f>603089+6647+6188+1739</f>
        <v>617663</v>
      </c>
      <c r="G59" s="19">
        <v>578066</v>
      </c>
      <c r="H59" s="22" t="s">
        <v>648</v>
      </c>
      <c r="I59" s="19"/>
      <c r="J59" s="19"/>
    </row>
    <row r="60" spans="1:10" ht="18" customHeight="1">
      <c r="A60" s="17" t="s">
        <v>494</v>
      </c>
      <c r="B60" s="17" t="s">
        <v>498</v>
      </c>
      <c r="C60" s="8"/>
      <c r="D60" s="8" t="s">
        <v>601</v>
      </c>
      <c r="E60" s="19"/>
      <c r="F60" s="19">
        <v>3730</v>
      </c>
      <c r="G60" s="19">
        <v>3524</v>
      </c>
      <c r="H60" s="30" t="s">
        <v>649</v>
      </c>
      <c r="I60" s="19"/>
      <c r="J60" s="19"/>
    </row>
    <row r="61" spans="1:10" ht="18" customHeight="1">
      <c r="A61" s="17" t="s">
        <v>503</v>
      </c>
      <c r="B61" s="17" t="s">
        <v>507</v>
      </c>
      <c r="C61" s="8"/>
      <c r="D61" s="8" t="s">
        <v>601</v>
      </c>
      <c r="E61" s="19"/>
      <c r="F61" s="19">
        <v>5863063</v>
      </c>
      <c r="G61" s="19">
        <v>4047318</v>
      </c>
      <c r="H61" s="22" t="s">
        <v>511</v>
      </c>
      <c r="I61" s="19"/>
      <c r="J61" s="19"/>
    </row>
    <row r="62" spans="1:10" ht="18" customHeight="1">
      <c r="A62" s="17" t="s">
        <v>504</v>
      </c>
      <c r="B62" s="17" t="s">
        <v>508</v>
      </c>
      <c r="C62" s="8"/>
      <c r="D62" s="8" t="s">
        <v>601</v>
      </c>
      <c r="E62" s="19"/>
      <c r="F62" s="19">
        <v>850837</v>
      </c>
      <c r="G62" s="19">
        <v>1977833</v>
      </c>
      <c r="H62" s="30" t="s">
        <v>512</v>
      </c>
      <c r="I62" s="19"/>
      <c r="J62" s="19"/>
    </row>
    <row r="63" spans="1:10" ht="18" customHeight="1">
      <c r="A63" s="17" t="s">
        <v>505</v>
      </c>
      <c r="B63" s="17" t="s">
        <v>509</v>
      </c>
      <c r="C63" s="8"/>
      <c r="D63" s="8" t="s">
        <v>601</v>
      </c>
      <c r="E63" s="19"/>
      <c r="F63" s="19">
        <v>515000</v>
      </c>
      <c r="G63" s="19">
        <v>618036</v>
      </c>
      <c r="H63" s="19" t="s">
        <v>513</v>
      </c>
      <c r="I63" s="19"/>
      <c r="J63" s="19"/>
    </row>
    <row r="64" spans="1:10" ht="18" customHeight="1">
      <c r="A64" s="17" t="s">
        <v>506</v>
      </c>
      <c r="B64" s="17" t="s">
        <v>510</v>
      </c>
      <c r="C64" s="8"/>
      <c r="D64" s="8" t="s">
        <v>601</v>
      </c>
      <c r="E64" s="19"/>
      <c r="F64" s="19">
        <v>2403344</v>
      </c>
      <c r="G64" s="19">
        <v>2406891</v>
      </c>
      <c r="H64" s="8" t="s">
        <v>514</v>
      </c>
      <c r="I64" s="19"/>
      <c r="J64" s="19"/>
    </row>
    <row r="65" spans="1:10" ht="18" customHeight="1">
      <c r="A65" s="17" t="s">
        <v>47</v>
      </c>
      <c r="B65" s="17" t="s">
        <v>307</v>
      </c>
      <c r="C65" s="8" t="s">
        <v>50</v>
      </c>
      <c r="D65" s="8" t="s">
        <v>601</v>
      </c>
      <c r="E65" s="19">
        <v>22306615</v>
      </c>
      <c r="F65" s="19">
        <v>21834742</v>
      </c>
      <c r="G65" s="19">
        <v>18116991</v>
      </c>
      <c r="H65" s="19">
        <v>16477830</v>
      </c>
      <c r="I65" s="8"/>
      <c r="J65" s="8"/>
    </row>
    <row r="66" spans="1:10" ht="18" customHeight="1">
      <c r="A66" s="17" t="s">
        <v>48</v>
      </c>
      <c r="B66" s="17" t="s">
        <v>306</v>
      </c>
      <c r="C66" s="8" t="s">
        <v>49</v>
      </c>
      <c r="D66" s="8" t="s">
        <v>12</v>
      </c>
      <c r="E66" s="8"/>
      <c r="F66" s="25">
        <v>-0.06</v>
      </c>
      <c r="G66" s="25">
        <v>-0.21</v>
      </c>
      <c r="H66" s="25">
        <v>-0.31</v>
      </c>
      <c r="I66" s="25">
        <v>-0.1</v>
      </c>
      <c r="J66" s="31"/>
    </row>
    <row r="67" spans="1:10" ht="18" customHeight="1">
      <c r="A67" s="13" t="s">
        <v>602</v>
      </c>
      <c r="B67" s="13" t="s">
        <v>308</v>
      </c>
      <c r="C67" s="14"/>
      <c r="D67" s="15" t="s">
        <v>661</v>
      </c>
      <c r="E67" s="14" t="s">
        <v>52</v>
      </c>
      <c r="F67" s="14" t="s">
        <v>53</v>
      </c>
      <c r="G67" s="14" t="s">
        <v>54</v>
      </c>
      <c r="H67" s="16">
        <v>1874</v>
      </c>
      <c r="I67" s="14"/>
      <c r="J67" s="14"/>
    </row>
    <row r="68" spans="1:10" ht="18" customHeight="1">
      <c r="A68" s="32" t="s">
        <v>451</v>
      </c>
      <c r="B68" s="32" t="s">
        <v>452</v>
      </c>
      <c r="C68" s="19"/>
      <c r="D68" s="8" t="s">
        <v>601</v>
      </c>
      <c r="E68" s="19" t="s">
        <v>457</v>
      </c>
      <c r="F68" s="19" t="s">
        <v>458</v>
      </c>
      <c r="G68" s="19" t="s">
        <v>459</v>
      </c>
      <c r="H68" s="19" t="s">
        <v>460</v>
      </c>
      <c r="I68" s="8"/>
      <c r="J68" s="8"/>
    </row>
    <row r="69" spans="1:10" ht="18" customHeight="1">
      <c r="A69" s="32" t="s">
        <v>453</v>
      </c>
      <c r="B69" s="32" t="s">
        <v>454</v>
      </c>
      <c r="C69" s="19"/>
      <c r="D69" s="8" t="s">
        <v>601</v>
      </c>
      <c r="E69" s="19" t="s">
        <v>461</v>
      </c>
      <c r="F69" s="19" t="s">
        <v>462</v>
      </c>
      <c r="G69" s="19" t="s">
        <v>463</v>
      </c>
      <c r="H69" s="19" t="s">
        <v>464</v>
      </c>
      <c r="I69" s="8"/>
      <c r="J69" s="8"/>
    </row>
    <row r="70" spans="1:10" ht="33.75" customHeight="1">
      <c r="A70" s="33" t="s">
        <v>455</v>
      </c>
      <c r="B70" s="33" t="s">
        <v>456</v>
      </c>
      <c r="C70" s="8"/>
      <c r="D70" s="8" t="s">
        <v>601</v>
      </c>
      <c r="E70" s="8" t="s">
        <v>465</v>
      </c>
      <c r="F70" s="8" t="s">
        <v>466</v>
      </c>
      <c r="G70" s="8" t="s">
        <v>467</v>
      </c>
      <c r="H70" s="8" t="s">
        <v>468</v>
      </c>
      <c r="I70" s="8"/>
      <c r="J70" s="8"/>
    </row>
    <row r="71" spans="1:10" ht="18" customHeight="1">
      <c r="A71" s="5" t="s">
        <v>55</v>
      </c>
      <c r="B71" s="5" t="s">
        <v>309</v>
      </c>
      <c r="C71" s="5" t="s">
        <v>0</v>
      </c>
      <c r="D71" s="5" t="s">
        <v>259</v>
      </c>
      <c r="E71" s="5">
        <v>2019</v>
      </c>
      <c r="F71" s="5">
        <v>2020</v>
      </c>
      <c r="G71" s="5">
        <v>2021</v>
      </c>
      <c r="H71" s="5">
        <v>2022</v>
      </c>
      <c r="I71" s="5" t="s">
        <v>562</v>
      </c>
      <c r="J71" s="5" t="s">
        <v>563</v>
      </c>
    </row>
    <row r="72" spans="1:10" ht="18" customHeight="1">
      <c r="A72" s="13" t="s">
        <v>56</v>
      </c>
      <c r="B72" s="13" t="s">
        <v>312</v>
      </c>
      <c r="C72" s="14" t="s">
        <v>57</v>
      </c>
      <c r="D72" s="14" t="s">
        <v>58</v>
      </c>
      <c r="E72" s="14" t="s">
        <v>63</v>
      </c>
      <c r="F72" s="14" t="s">
        <v>64</v>
      </c>
      <c r="G72" s="16">
        <v>14343</v>
      </c>
      <c r="H72" s="16">
        <v>12412</v>
      </c>
      <c r="I72" s="14"/>
      <c r="J72" s="14"/>
    </row>
    <row r="73" spans="1:10" ht="18" customHeight="1">
      <c r="A73" s="17" t="s">
        <v>59</v>
      </c>
      <c r="B73" s="17" t="s">
        <v>310</v>
      </c>
      <c r="C73" s="8"/>
      <c r="D73" s="8" t="s">
        <v>58</v>
      </c>
      <c r="E73" s="8" t="s">
        <v>65</v>
      </c>
      <c r="F73" s="19">
        <v>11920</v>
      </c>
      <c r="G73" s="19">
        <v>9779</v>
      </c>
      <c r="H73" s="19">
        <v>8036</v>
      </c>
      <c r="I73" s="8"/>
      <c r="J73" s="8"/>
    </row>
    <row r="74" spans="1:10" ht="18" customHeight="1">
      <c r="A74" s="17" t="s">
        <v>60</v>
      </c>
      <c r="B74" s="17" t="s">
        <v>311</v>
      </c>
      <c r="C74" s="8"/>
      <c r="D74" s="8" t="s">
        <v>58</v>
      </c>
      <c r="E74" s="19">
        <v>6573</v>
      </c>
      <c r="F74" s="19">
        <v>5425</v>
      </c>
      <c r="G74" s="19">
        <v>4564</v>
      </c>
      <c r="H74" s="19">
        <v>4376</v>
      </c>
      <c r="I74" s="8"/>
      <c r="J74" s="8"/>
    </row>
    <row r="75" spans="1:10" ht="18" customHeight="1">
      <c r="A75" s="17" t="s">
        <v>61</v>
      </c>
      <c r="B75" s="17" t="s">
        <v>313</v>
      </c>
      <c r="C75" s="8" t="s">
        <v>57</v>
      </c>
      <c r="D75" s="8" t="s">
        <v>58</v>
      </c>
      <c r="E75" s="8" t="s">
        <v>66</v>
      </c>
      <c r="F75" s="8" t="s">
        <v>67</v>
      </c>
      <c r="G75" s="19">
        <v>9714</v>
      </c>
      <c r="H75" s="19">
        <v>8159</v>
      </c>
      <c r="I75" s="8"/>
      <c r="J75" s="8"/>
    </row>
    <row r="76" spans="1:10" ht="18" customHeight="1">
      <c r="A76" s="13" t="s">
        <v>62</v>
      </c>
      <c r="B76" s="13" t="s">
        <v>314</v>
      </c>
      <c r="C76" s="14" t="s">
        <v>57</v>
      </c>
      <c r="D76" s="14" t="s">
        <v>12</v>
      </c>
      <c r="E76" s="76">
        <v>0.51</v>
      </c>
      <c r="F76" s="76">
        <v>0.65</v>
      </c>
      <c r="G76" s="77">
        <v>0.68</v>
      </c>
      <c r="H76" s="77">
        <v>0.66</v>
      </c>
      <c r="I76" s="76">
        <v>0.65</v>
      </c>
      <c r="J76" s="14"/>
    </row>
    <row r="77" spans="1:10" ht="18" customHeight="1">
      <c r="A77" s="5" t="s">
        <v>68</v>
      </c>
      <c r="B77" s="5" t="s">
        <v>315</v>
      </c>
      <c r="C77" s="5" t="s">
        <v>0</v>
      </c>
      <c r="D77" s="5" t="s">
        <v>259</v>
      </c>
      <c r="E77" s="5">
        <v>2019</v>
      </c>
      <c r="F77" s="5">
        <v>2020</v>
      </c>
      <c r="G77" s="5">
        <v>2021</v>
      </c>
      <c r="H77" s="5">
        <v>2022</v>
      </c>
      <c r="I77" s="5" t="s">
        <v>562</v>
      </c>
      <c r="J77" s="5" t="s">
        <v>563</v>
      </c>
    </row>
    <row r="78" spans="1:10" ht="18" customHeight="1">
      <c r="A78" s="21" t="s">
        <v>70</v>
      </c>
      <c r="B78" s="21" t="s">
        <v>320</v>
      </c>
      <c r="C78" s="8" t="s">
        <v>69</v>
      </c>
      <c r="D78" s="8" t="s">
        <v>601</v>
      </c>
      <c r="E78" s="8" t="s">
        <v>74</v>
      </c>
      <c r="F78" s="8" t="s">
        <v>75</v>
      </c>
      <c r="G78" s="8" t="s">
        <v>76</v>
      </c>
      <c r="H78" s="19">
        <v>7948</v>
      </c>
      <c r="I78" s="8"/>
      <c r="J78" s="8"/>
    </row>
    <row r="79" spans="1:10" ht="32.25" customHeight="1">
      <c r="A79" s="21" t="s">
        <v>71</v>
      </c>
      <c r="B79" s="21" t="s">
        <v>321</v>
      </c>
      <c r="C79" s="8" t="s">
        <v>69</v>
      </c>
      <c r="D79" s="8" t="s">
        <v>601</v>
      </c>
      <c r="E79" s="8" t="s">
        <v>77</v>
      </c>
      <c r="F79" s="8">
        <v>972</v>
      </c>
      <c r="G79" s="8">
        <v>706</v>
      </c>
      <c r="H79" s="8">
        <v>988</v>
      </c>
      <c r="I79" s="8"/>
      <c r="J79" s="8"/>
    </row>
    <row r="80" spans="1:10" ht="18" customHeight="1">
      <c r="A80" s="21" t="s">
        <v>72</v>
      </c>
      <c r="B80" s="21" t="s">
        <v>316</v>
      </c>
      <c r="C80" s="8" t="s">
        <v>69</v>
      </c>
      <c r="D80" s="20" t="s">
        <v>469</v>
      </c>
      <c r="E80" s="8" t="s">
        <v>17</v>
      </c>
      <c r="F80" s="8">
        <v>157</v>
      </c>
      <c r="G80" s="8">
        <v>142</v>
      </c>
      <c r="H80" s="8" t="s">
        <v>78</v>
      </c>
      <c r="I80" s="8"/>
      <c r="J80" s="8"/>
    </row>
    <row r="81" spans="1:10" ht="18" customHeight="1">
      <c r="A81" s="21" t="s">
        <v>73</v>
      </c>
      <c r="B81" s="21" t="s">
        <v>322</v>
      </c>
      <c r="C81" s="8" t="s">
        <v>69</v>
      </c>
      <c r="D81" s="20" t="s">
        <v>469</v>
      </c>
      <c r="E81" s="8" t="s">
        <v>17</v>
      </c>
      <c r="F81" s="8" t="s">
        <v>79</v>
      </c>
      <c r="G81" s="8" t="s">
        <v>79</v>
      </c>
      <c r="H81" s="8" t="s">
        <v>78</v>
      </c>
      <c r="I81" s="8"/>
      <c r="J81" s="8"/>
    </row>
    <row r="82" spans="1:10" ht="18" customHeight="1">
      <c r="A82" s="21" t="s">
        <v>80</v>
      </c>
      <c r="B82" s="21" t="s">
        <v>317</v>
      </c>
      <c r="C82" s="8"/>
      <c r="D82" s="8"/>
      <c r="E82" s="8" t="s">
        <v>17</v>
      </c>
      <c r="F82" s="8" t="s">
        <v>17</v>
      </c>
      <c r="G82" s="8" t="s">
        <v>17</v>
      </c>
      <c r="H82" s="8">
        <v>3</v>
      </c>
      <c r="I82" s="8"/>
      <c r="J82" s="8"/>
    </row>
    <row r="83" spans="1:10" ht="44.25" customHeight="1">
      <c r="A83" s="21" t="s">
        <v>81</v>
      </c>
      <c r="B83" s="21" t="s">
        <v>323</v>
      </c>
      <c r="C83" s="8"/>
      <c r="D83" s="8" t="s">
        <v>601</v>
      </c>
      <c r="E83" s="8">
        <v>285</v>
      </c>
      <c r="F83" s="8">
        <v>249</v>
      </c>
      <c r="G83" s="8">
        <v>270</v>
      </c>
      <c r="H83" s="19" t="s">
        <v>78</v>
      </c>
      <c r="I83" s="8"/>
      <c r="J83" s="8"/>
    </row>
    <row r="84" spans="1:10" ht="44.25" customHeight="1">
      <c r="A84" s="21" t="s">
        <v>82</v>
      </c>
      <c r="B84" s="21" t="s">
        <v>318</v>
      </c>
      <c r="C84" s="8"/>
      <c r="D84" s="8" t="s">
        <v>601</v>
      </c>
      <c r="E84" s="8">
        <v>3189</v>
      </c>
      <c r="F84" s="8">
        <v>2384</v>
      </c>
      <c r="G84" s="8">
        <v>1907</v>
      </c>
      <c r="H84" s="8" t="s">
        <v>78</v>
      </c>
      <c r="I84" s="8"/>
      <c r="J84" s="8"/>
    </row>
    <row r="85" spans="1:10" ht="44.25" customHeight="1">
      <c r="A85" s="21" t="s">
        <v>83</v>
      </c>
      <c r="B85" s="21" t="s">
        <v>319</v>
      </c>
      <c r="C85" s="8"/>
      <c r="D85" s="8" t="s">
        <v>282</v>
      </c>
      <c r="E85" s="8">
        <v>1.17</v>
      </c>
      <c r="F85" s="8">
        <v>1.0900000000000001</v>
      </c>
      <c r="G85" s="8">
        <v>1.0900000000000001</v>
      </c>
      <c r="H85" s="8" t="s">
        <v>78</v>
      </c>
      <c r="I85" s="8"/>
      <c r="J85" s="8"/>
    </row>
    <row r="86" spans="1:10" ht="18" customHeight="1">
      <c r="A86" s="21" t="s">
        <v>80</v>
      </c>
      <c r="B86" s="21" t="s">
        <v>470</v>
      </c>
      <c r="C86" s="8"/>
      <c r="D86" s="8" t="s">
        <v>654</v>
      </c>
      <c r="E86" s="8" t="s">
        <v>282</v>
      </c>
      <c r="F86" s="8" t="s">
        <v>282</v>
      </c>
      <c r="G86" s="8" t="s">
        <v>282</v>
      </c>
      <c r="H86" s="20" t="s">
        <v>471</v>
      </c>
      <c r="I86" s="8"/>
      <c r="J86" s="8"/>
    </row>
    <row r="87" spans="1:10" ht="18" customHeight="1">
      <c r="A87" s="3"/>
      <c r="B87" s="3"/>
      <c r="C87" s="27"/>
      <c r="F87" s="27"/>
    </row>
    <row r="88" spans="1:10" ht="18" customHeight="1">
      <c r="A88" s="72" t="s">
        <v>450</v>
      </c>
      <c r="B88" s="72" t="s">
        <v>449</v>
      </c>
      <c r="C88" s="72"/>
      <c r="D88" s="73"/>
      <c r="E88" s="73"/>
      <c r="F88" s="73"/>
      <c r="G88" s="73"/>
      <c r="H88" s="73"/>
      <c r="I88" s="73"/>
      <c r="J88" s="73"/>
    </row>
    <row r="89" spans="1:10" ht="18" customHeight="1">
      <c r="A89" s="4" t="s">
        <v>265</v>
      </c>
      <c r="B89" s="4" t="s">
        <v>324</v>
      </c>
      <c r="C89" s="4" t="s">
        <v>0</v>
      </c>
      <c r="D89" s="4" t="s">
        <v>259</v>
      </c>
      <c r="E89" s="4">
        <v>2019</v>
      </c>
      <c r="F89" s="4">
        <v>2020</v>
      </c>
      <c r="G89" s="4">
        <v>2021</v>
      </c>
      <c r="H89" s="4">
        <v>2022</v>
      </c>
      <c r="I89" s="4" t="s">
        <v>562</v>
      </c>
      <c r="J89" s="4" t="s">
        <v>563</v>
      </c>
    </row>
    <row r="90" spans="1:10" ht="18" customHeight="1">
      <c r="A90" s="12" t="s">
        <v>261</v>
      </c>
      <c r="B90" s="12" t="s">
        <v>325</v>
      </c>
      <c r="C90" s="14" t="s">
        <v>32</v>
      </c>
      <c r="D90" s="14" t="s">
        <v>654</v>
      </c>
      <c r="E90" s="14">
        <v>0</v>
      </c>
      <c r="F90" s="14">
        <v>1</v>
      </c>
      <c r="G90" s="14">
        <v>0</v>
      </c>
      <c r="H90" s="14">
        <v>0</v>
      </c>
      <c r="I90" s="14"/>
      <c r="J90" s="14"/>
    </row>
    <row r="91" spans="1:10" ht="18" customHeight="1">
      <c r="A91" s="21" t="s">
        <v>262</v>
      </c>
      <c r="B91" s="21" t="s">
        <v>326</v>
      </c>
      <c r="C91" s="8" t="s">
        <v>32</v>
      </c>
      <c r="D91" s="8" t="s">
        <v>654</v>
      </c>
      <c r="E91" s="8">
        <v>7</v>
      </c>
      <c r="F91" s="8">
        <v>7</v>
      </c>
      <c r="G91" s="8">
        <v>6</v>
      </c>
      <c r="H91" s="8">
        <v>2</v>
      </c>
      <c r="I91" s="8"/>
      <c r="J91" s="8"/>
    </row>
    <row r="92" spans="1:10" ht="18" customHeight="1">
      <c r="A92" s="21" t="s">
        <v>263</v>
      </c>
      <c r="B92" s="21" t="s">
        <v>327</v>
      </c>
      <c r="C92" s="8" t="s">
        <v>32</v>
      </c>
      <c r="D92" s="8" t="s">
        <v>654</v>
      </c>
      <c r="E92" s="20">
        <v>132</v>
      </c>
      <c r="F92" s="8">
        <v>138</v>
      </c>
      <c r="G92" s="8">
        <v>119</v>
      </c>
      <c r="H92" s="8">
        <v>120</v>
      </c>
      <c r="I92" s="8"/>
      <c r="J92" s="8"/>
    </row>
    <row r="93" spans="1:10" ht="18" customHeight="1">
      <c r="A93" s="21" t="s">
        <v>650</v>
      </c>
      <c r="B93" s="21" t="s">
        <v>651</v>
      </c>
      <c r="C93" s="8" t="s">
        <v>32</v>
      </c>
      <c r="D93" s="8" t="s">
        <v>673</v>
      </c>
      <c r="E93" s="20">
        <v>0.05</v>
      </c>
      <c r="F93" s="8">
        <v>0.06</v>
      </c>
      <c r="G93" s="8">
        <v>0.05</v>
      </c>
      <c r="H93" s="8">
        <v>0.02</v>
      </c>
      <c r="I93" s="8" t="s">
        <v>329</v>
      </c>
      <c r="J93" s="8"/>
    </row>
    <row r="94" spans="1:10" ht="18" customHeight="1">
      <c r="A94" s="21" t="s">
        <v>652</v>
      </c>
      <c r="B94" s="21" t="s">
        <v>653</v>
      </c>
      <c r="C94" s="8" t="s">
        <v>32</v>
      </c>
      <c r="D94" s="8" t="s">
        <v>673</v>
      </c>
      <c r="E94" s="8" t="s">
        <v>116</v>
      </c>
      <c r="F94" s="8">
        <v>0.18</v>
      </c>
      <c r="G94" s="8">
        <v>0.11</v>
      </c>
      <c r="H94" s="8">
        <v>0.02</v>
      </c>
      <c r="I94" s="8" t="s">
        <v>329</v>
      </c>
      <c r="J94" s="8"/>
    </row>
    <row r="95" spans="1:10" ht="18" customHeight="1">
      <c r="A95" s="21" t="s">
        <v>264</v>
      </c>
      <c r="B95" s="21" t="s">
        <v>328</v>
      </c>
      <c r="C95" s="8" t="s">
        <v>32</v>
      </c>
      <c r="D95" s="8" t="s">
        <v>654</v>
      </c>
      <c r="E95" s="8">
        <v>59</v>
      </c>
      <c r="F95" s="8">
        <v>58</v>
      </c>
      <c r="G95" s="8">
        <v>53</v>
      </c>
      <c r="H95" s="8">
        <v>71</v>
      </c>
      <c r="I95" s="8"/>
      <c r="J95" s="8"/>
    </row>
  </sheetData>
  <sortState ref="A56:H68">
    <sortCondition sortBy="cellColor" ref="G65:G68"/>
  </sortState>
  <phoneticPr fontId="1" type="noConversion"/>
  <pageMargins left="0.7" right="0.7" top="0.75" bottom="0.75" header="0.3" footer="0.3"/>
  <pageSetup paperSize="9" orientation="portrait" r:id="rId1"/>
  <headerFooter>
    <oddHeader>&amp;C&amp;"Calibri"&amp;8&amp;KFF890AOPI1 : DIFFUSION LIMITEE / RESTRICTED&amp;1#</oddHeader>
    <oddFooter>&amp;C&amp;1#&amp;"Calibri"&amp;8&amp;KFF890AOPI1 : DIFFUSION LIMITEE / RESTRICTED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131"/>
  <sheetViews>
    <sheetView topLeftCell="A70" zoomScale="70" zoomScaleNormal="70" workbookViewId="0">
      <selection activeCell="I124" sqref="I124"/>
    </sheetView>
  </sheetViews>
  <sheetFormatPr baseColWidth="10" defaultRowHeight="26.25" customHeight="1"/>
  <cols>
    <col min="1" max="1" width="60.375" style="35" customWidth="1"/>
    <col min="2" max="2" width="49.625" style="35" customWidth="1"/>
    <col min="3" max="3" width="11" style="49"/>
    <col min="4" max="4" width="14" style="49" customWidth="1"/>
    <col min="5" max="5" width="12" style="49" customWidth="1"/>
    <col min="6" max="8" width="11" style="49"/>
    <col min="9" max="10" width="23.5" style="49" customWidth="1"/>
    <col min="11" max="16384" width="11" style="35"/>
  </cols>
  <sheetData>
    <row r="1" spans="1:10" s="11" customFormat="1" ht="26.25" customHeight="1">
      <c r="A1" s="9" t="s">
        <v>450</v>
      </c>
      <c r="B1" s="9" t="s">
        <v>449</v>
      </c>
      <c r="C1" s="9"/>
      <c r="D1" s="10"/>
      <c r="E1" s="10"/>
      <c r="F1" s="10"/>
      <c r="G1" s="10"/>
      <c r="H1" s="10"/>
      <c r="I1" s="10"/>
      <c r="J1" s="10"/>
    </row>
    <row r="2" spans="1:10" ht="26.25" customHeight="1">
      <c r="A2" s="34" t="s">
        <v>266</v>
      </c>
      <c r="B2" s="34" t="s">
        <v>330</v>
      </c>
      <c r="C2" s="34" t="s">
        <v>0</v>
      </c>
      <c r="D2" s="34" t="s">
        <v>259</v>
      </c>
      <c r="E2" s="34">
        <v>2019</v>
      </c>
      <c r="F2" s="34">
        <v>2020</v>
      </c>
      <c r="G2" s="34">
        <v>2021</v>
      </c>
      <c r="H2" s="34">
        <v>2022</v>
      </c>
      <c r="I2" s="34" t="s">
        <v>580</v>
      </c>
      <c r="J2" s="34" t="s">
        <v>563</v>
      </c>
    </row>
    <row r="3" spans="1:10" ht="26.25" customHeight="1">
      <c r="A3" s="36" t="s">
        <v>272</v>
      </c>
      <c r="B3" s="36" t="s">
        <v>335</v>
      </c>
      <c r="C3" s="37" t="s">
        <v>556</v>
      </c>
      <c r="D3" s="37" t="s">
        <v>578</v>
      </c>
      <c r="E3" s="37" t="s">
        <v>78</v>
      </c>
      <c r="F3" s="37">
        <v>23</v>
      </c>
      <c r="G3" s="37">
        <v>23</v>
      </c>
      <c r="H3" s="37">
        <v>22</v>
      </c>
      <c r="I3" s="37" t="s">
        <v>116</v>
      </c>
      <c r="J3" s="37"/>
    </row>
    <row r="4" spans="1:10" s="39" customFormat="1" ht="26.25" customHeight="1">
      <c r="A4" s="38" t="s">
        <v>581</v>
      </c>
      <c r="B4" s="38" t="s">
        <v>582</v>
      </c>
      <c r="C4" s="38" t="s">
        <v>0</v>
      </c>
      <c r="D4" s="38" t="s">
        <v>259</v>
      </c>
      <c r="E4" s="38">
        <v>2019</v>
      </c>
      <c r="F4" s="38">
        <v>2020</v>
      </c>
      <c r="G4" s="38">
        <v>2021</v>
      </c>
      <c r="H4" s="38">
        <v>2022</v>
      </c>
      <c r="I4" s="38" t="s">
        <v>580</v>
      </c>
      <c r="J4" s="38" t="s">
        <v>563</v>
      </c>
    </row>
    <row r="5" spans="1:10" ht="26.25" customHeight="1">
      <c r="A5" s="40" t="s">
        <v>267</v>
      </c>
      <c r="B5" s="40" t="s">
        <v>331</v>
      </c>
      <c r="C5" s="41" t="s">
        <v>555</v>
      </c>
      <c r="D5" s="41"/>
      <c r="E5" s="41">
        <v>1.8</v>
      </c>
      <c r="F5" s="41">
        <v>1.3</v>
      </c>
      <c r="G5" s="41">
        <v>1.5</v>
      </c>
      <c r="H5" s="41">
        <v>0.9</v>
      </c>
      <c r="I5" s="41" t="s">
        <v>268</v>
      </c>
      <c r="J5" s="41"/>
    </row>
    <row r="6" spans="1:10" ht="26.25" customHeight="1">
      <c r="A6" s="36" t="s">
        <v>269</v>
      </c>
      <c r="B6" s="36" t="s">
        <v>332</v>
      </c>
      <c r="C6" s="37" t="s">
        <v>555</v>
      </c>
      <c r="D6" s="37"/>
      <c r="E6" s="37">
        <v>0.08</v>
      </c>
      <c r="F6" s="37">
        <v>0.05</v>
      </c>
      <c r="G6" s="37">
        <v>7.0000000000000007E-2</v>
      </c>
      <c r="H6" s="37">
        <v>0.04</v>
      </c>
      <c r="I6" s="37" t="s">
        <v>116</v>
      </c>
      <c r="J6" s="37"/>
    </row>
    <row r="7" spans="1:10" ht="26.25" customHeight="1">
      <c r="A7" s="36" t="s">
        <v>270</v>
      </c>
      <c r="B7" s="36" t="s">
        <v>333</v>
      </c>
      <c r="C7" s="37" t="s">
        <v>555</v>
      </c>
      <c r="D7" s="37" t="s">
        <v>654</v>
      </c>
      <c r="E7" s="37">
        <v>0</v>
      </c>
      <c r="F7" s="37">
        <v>1</v>
      </c>
      <c r="G7" s="37">
        <v>0</v>
      </c>
      <c r="H7" s="37">
        <v>0</v>
      </c>
      <c r="I7" s="37">
        <v>0</v>
      </c>
      <c r="J7" s="37"/>
    </row>
    <row r="8" spans="1:10" ht="26.25" customHeight="1">
      <c r="A8" s="36" t="s">
        <v>271</v>
      </c>
      <c r="B8" s="36" t="s">
        <v>334</v>
      </c>
      <c r="C8" s="37" t="s">
        <v>555</v>
      </c>
      <c r="D8" s="37" t="s">
        <v>658</v>
      </c>
      <c r="E8" s="37">
        <v>1</v>
      </c>
      <c r="F8" s="37">
        <v>1</v>
      </c>
      <c r="G8" s="37">
        <v>1</v>
      </c>
      <c r="H8" s="37">
        <v>2</v>
      </c>
      <c r="I8" s="37" t="s">
        <v>116</v>
      </c>
      <c r="J8" s="37"/>
    </row>
    <row r="9" spans="1:10" s="39" customFormat="1" ht="26.25" customHeight="1">
      <c r="A9" s="38" t="s">
        <v>583</v>
      </c>
      <c r="B9" s="38" t="s">
        <v>584</v>
      </c>
      <c r="C9" s="38" t="s">
        <v>0</v>
      </c>
      <c r="D9" s="38" t="s">
        <v>259</v>
      </c>
      <c r="E9" s="38">
        <v>2019</v>
      </c>
      <c r="F9" s="38">
        <v>2020</v>
      </c>
      <c r="G9" s="38">
        <v>2021</v>
      </c>
      <c r="H9" s="38">
        <v>2022</v>
      </c>
      <c r="I9" s="38" t="s">
        <v>580</v>
      </c>
      <c r="J9" s="38" t="s">
        <v>563</v>
      </c>
    </row>
    <row r="10" spans="1:10" ht="26.25" customHeight="1">
      <c r="A10" s="36" t="s">
        <v>586</v>
      </c>
      <c r="B10" s="36" t="s">
        <v>587</v>
      </c>
      <c r="C10" s="37" t="s">
        <v>557</v>
      </c>
      <c r="D10" s="37" t="s">
        <v>585</v>
      </c>
      <c r="E10" s="37">
        <v>0.84</v>
      </c>
      <c r="F10" s="37">
        <v>0.93</v>
      </c>
      <c r="G10" s="37">
        <v>0.86</v>
      </c>
      <c r="H10" s="37">
        <v>0.78</v>
      </c>
      <c r="I10" s="37" t="s">
        <v>116</v>
      </c>
      <c r="J10" s="37"/>
    </row>
    <row r="11" spans="1:10" ht="26.25" customHeight="1">
      <c r="A11" s="36" t="s">
        <v>590</v>
      </c>
      <c r="B11" s="36" t="s">
        <v>589</v>
      </c>
      <c r="C11" s="37" t="s">
        <v>557</v>
      </c>
      <c r="D11" s="37" t="s">
        <v>588</v>
      </c>
      <c r="E11" s="37" t="s">
        <v>273</v>
      </c>
      <c r="F11" s="37" t="s">
        <v>274</v>
      </c>
      <c r="G11" s="37" t="s">
        <v>275</v>
      </c>
      <c r="H11" s="37" t="s">
        <v>603</v>
      </c>
      <c r="I11" s="37" t="s">
        <v>116</v>
      </c>
      <c r="J11" s="37"/>
    </row>
    <row r="12" spans="1:10" ht="26.25" customHeight="1">
      <c r="A12" s="36" t="s">
        <v>591</v>
      </c>
      <c r="B12" s="36" t="s">
        <v>592</v>
      </c>
      <c r="C12" s="37" t="s">
        <v>557</v>
      </c>
      <c r="D12" s="37" t="s">
        <v>588</v>
      </c>
      <c r="E12" s="37" t="s">
        <v>276</v>
      </c>
      <c r="F12" s="37" t="s">
        <v>277</v>
      </c>
      <c r="G12" s="37" t="s">
        <v>278</v>
      </c>
      <c r="H12" s="37" t="s">
        <v>604</v>
      </c>
      <c r="I12" s="37" t="s">
        <v>116</v>
      </c>
      <c r="J12" s="37"/>
    </row>
    <row r="13" spans="1:10" ht="26.25" customHeight="1">
      <c r="A13" s="36" t="s">
        <v>593</v>
      </c>
      <c r="B13" s="36" t="s">
        <v>594</v>
      </c>
      <c r="C13" s="37" t="s">
        <v>557</v>
      </c>
      <c r="D13" s="37" t="s">
        <v>585</v>
      </c>
      <c r="E13" s="37">
        <v>0.5</v>
      </c>
      <c r="F13" s="37">
        <v>0.78</v>
      </c>
      <c r="G13" s="37">
        <v>0.65</v>
      </c>
      <c r="H13" s="37">
        <v>0.56999999999999995</v>
      </c>
      <c r="I13" s="37" t="s">
        <v>116</v>
      </c>
      <c r="J13" s="37"/>
    </row>
    <row r="14" spans="1:10" ht="26.25" customHeight="1">
      <c r="A14" s="36" t="s">
        <v>279</v>
      </c>
      <c r="B14" s="36" t="s">
        <v>336</v>
      </c>
      <c r="C14" s="37" t="s">
        <v>557</v>
      </c>
      <c r="D14" s="37" t="s">
        <v>654</v>
      </c>
      <c r="E14" s="37">
        <v>40</v>
      </c>
      <c r="F14" s="37">
        <v>72</v>
      </c>
      <c r="G14" s="37">
        <v>0</v>
      </c>
      <c r="H14" s="37">
        <v>0</v>
      </c>
      <c r="I14" s="37" t="s">
        <v>116</v>
      </c>
      <c r="J14" s="37"/>
    </row>
    <row r="15" spans="1:10" ht="26.25" customHeight="1">
      <c r="A15" s="36" t="s">
        <v>280</v>
      </c>
      <c r="B15" s="36" t="s">
        <v>337</v>
      </c>
      <c r="C15" s="37" t="s">
        <v>557</v>
      </c>
      <c r="D15" s="37" t="s">
        <v>654</v>
      </c>
      <c r="E15" s="37">
        <v>3</v>
      </c>
      <c r="F15" s="37">
        <v>22</v>
      </c>
      <c r="G15" s="37">
        <v>0</v>
      </c>
      <c r="H15" s="37">
        <v>0</v>
      </c>
      <c r="I15" s="37" t="s">
        <v>116</v>
      </c>
      <c r="J15" s="37"/>
    </row>
    <row r="16" spans="1:10" ht="26.25" customHeight="1">
      <c r="A16" s="36" t="s">
        <v>595</v>
      </c>
      <c r="B16" s="36" t="s">
        <v>596</v>
      </c>
      <c r="C16" s="37" t="s">
        <v>557</v>
      </c>
      <c r="D16" s="37" t="s">
        <v>585</v>
      </c>
      <c r="E16" s="37">
        <v>15.9</v>
      </c>
      <c r="F16" s="37">
        <v>19.899999999999999</v>
      </c>
      <c r="G16" s="37">
        <v>12.2</v>
      </c>
      <c r="H16" s="37">
        <v>11.9</v>
      </c>
      <c r="I16" s="37" t="s">
        <v>116</v>
      </c>
      <c r="J16" s="37"/>
    </row>
    <row r="18" spans="1:10" s="44" customFormat="1" ht="26.25" customHeight="1">
      <c r="A18" s="42" t="s">
        <v>98</v>
      </c>
      <c r="B18" s="42" t="s">
        <v>258</v>
      </c>
      <c r="C18" s="42"/>
      <c r="D18" s="43"/>
      <c r="E18" s="43"/>
      <c r="F18" s="43"/>
      <c r="G18" s="43"/>
      <c r="H18" s="43"/>
      <c r="I18" s="43"/>
      <c r="J18" s="43"/>
    </row>
    <row r="19" spans="1:10" ht="26.25" customHeight="1">
      <c r="A19" s="34" t="s">
        <v>99</v>
      </c>
      <c r="B19" s="34" t="s">
        <v>344</v>
      </c>
      <c r="C19" s="34" t="s">
        <v>0</v>
      </c>
      <c r="D19" s="34" t="s">
        <v>259</v>
      </c>
      <c r="E19" s="34">
        <v>2019</v>
      </c>
      <c r="F19" s="34">
        <v>2020</v>
      </c>
      <c r="G19" s="34">
        <v>2021</v>
      </c>
      <c r="H19" s="34">
        <v>2022</v>
      </c>
      <c r="I19" s="34" t="s">
        <v>580</v>
      </c>
      <c r="J19" s="34" t="s">
        <v>563</v>
      </c>
    </row>
    <row r="20" spans="1:10" ht="26.25" customHeight="1">
      <c r="A20" s="45" t="s">
        <v>100</v>
      </c>
      <c r="B20" s="45" t="s">
        <v>558</v>
      </c>
      <c r="C20" s="46"/>
      <c r="D20" s="46" t="s">
        <v>12</v>
      </c>
      <c r="E20" s="78">
        <v>0.52</v>
      </c>
      <c r="F20" s="78">
        <v>0.62</v>
      </c>
      <c r="G20" s="79" t="s">
        <v>78</v>
      </c>
      <c r="H20" s="78">
        <v>0.57999999999999996</v>
      </c>
      <c r="I20" s="78">
        <v>0.75</v>
      </c>
      <c r="J20" s="46"/>
    </row>
    <row r="21" spans="1:10" s="39" customFormat="1" ht="26.25" customHeight="1">
      <c r="A21" s="38" t="s">
        <v>101</v>
      </c>
      <c r="B21" s="38" t="s">
        <v>347</v>
      </c>
      <c r="C21" s="38" t="s">
        <v>0</v>
      </c>
      <c r="D21" s="38" t="s">
        <v>259</v>
      </c>
      <c r="E21" s="38">
        <v>2019</v>
      </c>
      <c r="F21" s="38">
        <v>2020</v>
      </c>
      <c r="G21" s="38">
        <v>2021</v>
      </c>
      <c r="H21" s="38">
        <v>2022</v>
      </c>
      <c r="I21" s="38" t="s">
        <v>580</v>
      </c>
      <c r="J21" s="38" t="s">
        <v>563</v>
      </c>
    </row>
    <row r="22" spans="1:10" ht="26.25" customHeight="1">
      <c r="A22" s="47" t="s">
        <v>102</v>
      </c>
      <c r="B22" s="47" t="s">
        <v>102</v>
      </c>
      <c r="C22" s="30" t="s">
        <v>107</v>
      </c>
      <c r="D22" s="30" t="s">
        <v>12</v>
      </c>
      <c r="E22" s="30">
        <v>2.2000000000000002</v>
      </c>
      <c r="F22" s="30">
        <v>2.5</v>
      </c>
      <c r="G22" s="30">
        <v>1.6</v>
      </c>
      <c r="H22" s="30">
        <v>3.8</v>
      </c>
      <c r="I22" s="30"/>
      <c r="J22" s="30"/>
    </row>
    <row r="23" spans="1:10" ht="26.25" customHeight="1">
      <c r="A23" s="47" t="s">
        <v>103</v>
      </c>
      <c r="B23" s="47" t="s">
        <v>103</v>
      </c>
      <c r="C23" s="30" t="s">
        <v>107</v>
      </c>
      <c r="D23" s="30" t="s">
        <v>12</v>
      </c>
      <c r="E23" s="30">
        <v>6</v>
      </c>
      <c r="F23" s="30">
        <v>6.8</v>
      </c>
      <c r="G23" s="30">
        <v>6</v>
      </c>
      <c r="H23" s="30">
        <v>15</v>
      </c>
      <c r="I23" s="30"/>
      <c r="J23" s="30"/>
    </row>
    <row r="24" spans="1:10" ht="26.25" customHeight="1">
      <c r="A24" s="47" t="s">
        <v>104</v>
      </c>
      <c r="B24" s="47" t="s">
        <v>104</v>
      </c>
      <c r="C24" s="30" t="s">
        <v>107</v>
      </c>
      <c r="D24" s="30" t="s">
        <v>12</v>
      </c>
      <c r="E24" s="30">
        <v>2</v>
      </c>
      <c r="F24" s="30">
        <v>2.2000000000000002</v>
      </c>
      <c r="G24" s="30">
        <v>2.2000000000000002</v>
      </c>
      <c r="H24" s="30">
        <v>2.5</v>
      </c>
      <c r="I24" s="30"/>
      <c r="J24" s="30"/>
    </row>
    <row r="25" spans="1:10" ht="26.25" customHeight="1">
      <c r="A25" s="47" t="s">
        <v>105</v>
      </c>
      <c r="B25" s="47" t="s">
        <v>345</v>
      </c>
      <c r="C25" s="30" t="s">
        <v>107</v>
      </c>
      <c r="D25" s="30" t="s">
        <v>12</v>
      </c>
      <c r="E25" s="30">
        <v>3.5</v>
      </c>
      <c r="F25" s="30">
        <v>3.5</v>
      </c>
      <c r="G25" s="30">
        <v>2</v>
      </c>
      <c r="H25" s="30">
        <v>6</v>
      </c>
      <c r="I25" s="30"/>
      <c r="J25" s="30"/>
    </row>
    <row r="26" spans="1:10" ht="26.25" customHeight="1">
      <c r="A26" s="47" t="s">
        <v>106</v>
      </c>
      <c r="B26" s="47" t="s">
        <v>106</v>
      </c>
      <c r="C26" s="30" t="s">
        <v>107</v>
      </c>
      <c r="D26" s="30" t="s">
        <v>12</v>
      </c>
      <c r="E26" s="30">
        <v>2.5</v>
      </c>
      <c r="F26" s="30">
        <v>3</v>
      </c>
      <c r="G26" s="30">
        <v>1.7</v>
      </c>
      <c r="H26" s="30">
        <v>6.6</v>
      </c>
      <c r="I26" s="30"/>
      <c r="J26" s="30"/>
    </row>
    <row r="27" spans="1:10" ht="26.25" customHeight="1">
      <c r="A27" s="36" t="s">
        <v>605</v>
      </c>
      <c r="B27" s="36" t="s">
        <v>606</v>
      </c>
      <c r="C27" s="30" t="s">
        <v>107</v>
      </c>
      <c r="D27" s="37" t="s">
        <v>607</v>
      </c>
      <c r="E27" s="30">
        <v>14.3</v>
      </c>
      <c r="F27" s="30">
        <v>16</v>
      </c>
      <c r="G27" s="30">
        <v>6.8</v>
      </c>
      <c r="H27" s="30">
        <v>33.200000000000003</v>
      </c>
      <c r="I27" s="30"/>
      <c r="J27" s="30"/>
    </row>
    <row r="28" spans="1:10" ht="26.25" customHeight="1">
      <c r="A28" s="36" t="s">
        <v>108</v>
      </c>
      <c r="B28" s="36" t="s">
        <v>346</v>
      </c>
      <c r="C28" s="30" t="s">
        <v>107</v>
      </c>
      <c r="D28" s="37" t="s">
        <v>607</v>
      </c>
      <c r="E28" s="30">
        <v>40</v>
      </c>
      <c r="F28" s="30">
        <v>17.2</v>
      </c>
      <c r="G28" s="30">
        <v>14.8</v>
      </c>
      <c r="H28" s="30">
        <v>24</v>
      </c>
      <c r="I28" s="30"/>
      <c r="J28" s="30"/>
    </row>
    <row r="29" spans="1:10" s="39" customFormat="1" ht="26.25" customHeight="1">
      <c r="A29" s="38" t="s">
        <v>109</v>
      </c>
      <c r="B29" s="38" t="s">
        <v>348</v>
      </c>
      <c r="C29" s="38" t="s">
        <v>0</v>
      </c>
      <c r="D29" s="38" t="s">
        <v>259</v>
      </c>
      <c r="E29" s="38">
        <v>2019</v>
      </c>
      <c r="F29" s="38">
        <v>2020</v>
      </c>
      <c r="G29" s="38">
        <v>2021</v>
      </c>
      <c r="H29" s="38">
        <v>2022</v>
      </c>
      <c r="I29" s="38" t="s">
        <v>580</v>
      </c>
      <c r="J29" s="38" t="s">
        <v>563</v>
      </c>
    </row>
    <row r="30" spans="1:10" ht="26.25" customHeight="1">
      <c r="A30" s="47" t="s">
        <v>102</v>
      </c>
      <c r="B30" s="47" t="s">
        <v>102</v>
      </c>
      <c r="C30" s="30" t="s">
        <v>110</v>
      </c>
      <c r="D30" s="30"/>
      <c r="E30" s="30">
        <v>9.4</v>
      </c>
      <c r="F30" s="30">
        <v>9.5</v>
      </c>
      <c r="G30" s="30">
        <v>9.4</v>
      </c>
      <c r="H30" s="30" t="s">
        <v>111</v>
      </c>
      <c r="I30" s="30"/>
      <c r="J30" s="30"/>
    </row>
    <row r="31" spans="1:10" ht="26.25" customHeight="1">
      <c r="A31" s="47" t="s">
        <v>103</v>
      </c>
      <c r="B31" s="47" t="s">
        <v>103</v>
      </c>
      <c r="C31" s="30" t="s">
        <v>110</v>
      </c>
      <c r="D31" s="30"/>
      <c r="E31" s="30">
        <v>13</v>
      </c>
      <c r="F31" s="30">
        <v>13</v>
      </c>
      <c r="G31" s="30">
        <v>10.6</v>
      </c>
      <c r="H31" s="30" t="s">
        <v>111</v>
      </c>
      <c r="I31" s="30"/>
      <c r="J31" s="30"/>
    </row>
    <row r="32" spans="1:10" ht="26.25" customHeight="1">
      <c r="A32" s="47" t="s">
        <v>104</v>
      </c>
      <c r="B32" s="47" t="s">
        <v>104</v>
      </c>
      <c r="C32" s="30" t="s">
        <v>110</v>
      </c>
      <c r="D32" s="30"/>
      <c r="E32" s="30" t="s">
        <v>111</v>
      </c>
      <c r="F32" s="30" t="s">
        <v>111</v>
      </c>
      <c r="G32" s="30" t="s">
        <v>78</v>
      </c>
      <c r="H32" s="30" t="s">
        <v>111</v>
      </c>
      <c r="I32" s="30"/>
      <c r="J32" s="30"/>
    </row>
    <row r="33" spans="1:10" ht="26.25" customHeight="1">
      <c r="A33" s="47" t="s">
        <v>105</v>
      </c>
      <c r="B33" s="47" t="s">
        <v>345</v>
      </c>
      <c r="C33" s="30" t="s">
        <v>110</v>
      </c>
      <c r="D33" s="30"/>
      <c r="E33" s="30">
        <v>6.6</v>
      </c>
      <c r="F33" s="30">
        <v>6.3</v>
      </c>
      <c r="G33" s="30">
        <v>4.2</v>
      </c>
      <c r="H33" s="30" t="s">
        <v>111</v>
      </c>
      <c r="I33" s="30"/>
      <c r="J33" s="30"/>
    </row>
    <row r="34" spans="1:10" ht="26.25" customHeight="1">
      <c r="A34" s="47" t="s">
        <v>106</v>
      </c>
      <c r="B34" s="47" t="s">
        <v>106</v>
      </c>
      <c r="C34" s="30" t="s">
        <v>110</v>
      </c>
      <c r="D34" s="30"/>
      <c r="E34" s="30">
        <v>3.9</v>
      </c>
      <c r="F34" s="30">
        <v>3.3</v>
      </c>
      <c r="G34" s="30">
        <v>4.0999999999999996</v>
      </c>
      <c r="H34" s="30" t="s">
        <v>111</v>
      </c>
      <c r="I34" s="30"/>
      <c r="J34" s="30"/>
    </row>
    <row r="35" spans="1:10" ht="26.25" customHeight="1">
      <c r="A35" s="38" t="s">
        <v>112</v>
      </c>
      <c r="B35" s="38" t="s">
        <v>349</v>
      </c>
      <c r="C35" s="38" t="s">
        <v>0</v>
      </c>
      <c r="D35" s="38" t="s">
        <v>259</v>
      </c>
      <c r="E35" s="38">
        <v>2019</v>
      </c>
      <c r="F35" s="38">
        <v>2020</v>
      </c>
      <c r="G35" s="38">
        <v>2021</v>
      </c>
      <c r="H35" s="38">
        <v>2022</v>
      </c>
      <c r="I35" s="38" t="s">
        <v>580</v>
      </c>
      <c r="J35" s="38" t="s">
        <v>563</v>
      </c>
    </row>
    <row r="36" spans="1:10" ht="26.25" customHeight="1">
      <c r="A36" s="47" t="s">
        <v>102</v>
      </c>
      <c r="B36" s="36" t="s">
        <v>102</v>
      </c>
      <c r="C36" s="30" t="s">
        <v>115</v>
      </c>
      <c r="D36" s="30" t="s">
        <v>12</v>
      </c>
      <c r="E36" s="30">
        <v>100</v>
      </c>
      <c r="F36" s="30">
        <v>100</v>
      </c>
      <c r="G36" s="30">
        <v>100</v>
      </c>
      <c r="H36" s="30">
        <v>100</v>
      </c>
      <c r="I36" s="30"/>
      <c r="J36" s="30"/>
    </row>
    <row r="37" spans="1:10" ht="26.25" customHeight="1">
      <c r="A37" s="36" t="s">
        <v>113</v>
      </c>
      <c r="B37" s="36" t="s">
        <v>350</v>
      </c>
      <c r="C37" s="30"/>
      <c r="D37" s="30" t="s">
        <v>654</v>
      </c>
      <c r="E37" s="30">
        <v>49</v>
      </c>
      <c r="F37" s="30">
        <v>64</v>
      </c>
      <c r="G37" s="30">
        <v>76</v>
      </c>
      <c r="H37" s="30">
        <v>95</v>
      </c>
      <c r="I37" s="30"/>
      <c r="J37" s="30"/>
    </row>
    <row r="38" spans="1:10" ht="26.25" customHeight="1">
      <c r="A38" s="47" t="s">
        <v>103</v>
      </c>
      <c r="B38" s="47" t="s">
        <v>103</v>
      </c>
      <c r="C38" s="30"/>
      <c r="D38" s="30" t="s">
        <v>12</v>
      </c>
      <c r="E38" s="30" t="s">
        <v>116</v>
      </c>
      <c r="F38" s="30" t="s">
        <v>116</v>
      </c>
      <c r="G38" s="30">
        <v>100</v>
      </c>
      <c r="H38" s="30">
        <v>100</v>
      </c>
      <c r="I38" s="30"/>
      <c r="J38" s="30"/>
    </row>
    <row r="39" spans="1:10" ht="26.25" customHeight="1">
      <c r="A39" s="47" t="s">
        <v>104</v>
      </c>
      <c r="B39" s="47" t="s">
        <v>104</v>
      </c>
      <c r="C39" s="30"/>
      <c r="D39" s="30" t="s">
        <v>12</v>
      </c>
      <c r="E39" s="30" t="s">
        <v>116</v>
      </c>
      <c r="F39" s="30" t="s">
        <v>116</v>
      </c>
      <c r="G39" s="30">
        <v>100</v>
      </c>
      <c r="H39" s="30">
        <v>100</v>
      </c>
      <c r="I39" s="30"/>
      <c r="J39" s="30"/>
    </row>
    <row r="40" spans="1:10" ht="26.25" customHeight="1">
      <c r="A40" s="47" t="s">
        <v>114</v>
      </c>
      <c r="B40" s="47" t="s">
        <v>345</v>
      </c>
      <c r="C40" s="30"/>
      <c r="D40" s="30" t="s">
        <v>12</v>
      </c>
      <c r="E40" s="30" t="s">
        <v>116</v>
      </c>
      <c r="F40" s="30" t="s">
        <v>116</v>
      </c>
      <c r="G40" s="30" t="s">
        <v>78</v>
      </c>
      <c r="H40" s="30" t="s">
        <v>78</v>
      </c>
      <c r="I40" s="30"/>
      <c r="J40" s="30"/>
    </row>
    <row r="41" spans="1:10" ht="26.25" customHeight="1">
      <c r="A41" s="47" t="s">
        <v>106</v>
      </c>
      <c r="B41" s="36" t="s">
        <v>106</v>
      </c>
      <c r="C41" s="30"/>
      <c r="D41" s="30" t="s">
        <v>12</v>
      </c>
      <c r="E41" s="30" t="s">
        <v>116</v>
      </c>
      <c r="F41" s="30" t="s">
        <v>116</v>
      </c>
      <c r="G41" s="30">
        <v>67</v>
      </c>
      <c r="H41" s="30">
        <v>68</v>
      </c>
      <c r="I41" s="30"/>
      <c r="J41" s="30"/>
    </row>
    <row r="42" spans="1:10" ht="26.25" customHeight="1">
      <c r="A42" s="38" t="s">
        <v>117</v>
      </c>
      <c r="B42" s="38" t="s">
        <v>351</v>
      </c>
      <c r="C42" s="38" t="s">
        <v>0</v>
      </c>
      <c r="D42" s="38" t="s">
        <v>259</v>
      </c>
      <c r="E42" s="38">
        <v>2019</v>
      </c>
      <c r="F42" s="38">
        <v>2020</v>
      </c>
      <c r="G42" s="38">
        <v>2021</v>
      </c>
      <c r="H42" s="38">
        <v>2022</v>
      </c>
      <c r="I42" s="38" t="s">
        <v>580</v>
      </c>
      <c r="J42" s="38" t="s">
        <v>563</v>
      </c>
    </row>
    <row r="43" spans="1:10" ht="26.25" customHeight="1">
      <c r="A43" s="47" t="s">
        <v>102</v>
      </c>
      <c r="B43" s="47" t="s">
        <v>102</v>
      </c>
      <c r="C43" s="30" t="s">
        <v>118</v>
      </c>
      <c r="D43" s="30" t="s">
        <v>12</v>
      </c>
      <c r="E43" s="30">
        <v>85</v>
      </c>
      <c r="F43" s="30">
        <v>95</v>
      </c>
      <c r="G43" s="30">
        <v>94</v>
      </c>
      <c r="H43" s="30">
        <v>95</v>
      </c>
      <c r="I43" s="30"/>
      <c r="J43" s="30"/>
    </row>
    <row r="44" spans="1:10" ht="26.25" customHeight="1">
      <c r="A44" s="40" t="s">
        <v>598</v>
      </c>
      <c r="B44" s="40" t="s">
        <v>608</v>
      </c>
      <c r="C44" s="46" t="s">
        <v>118</v>
      </c>
      <c r="D44" s="41" t="s">
        <v>597</v>
      </c>
      <c r="E44" s="46">
        <v>37</v>
      </c>
      <c r="F44" s="46">
        <v>29</v>
      </c>
      <c r="G44" s="46">
        <v>36</v>
      </c>
      <c r="H44" s="46">
        <v>38</v>
      </c>
      <c r="I44" s="46"/>
      <c r="J44" s="46"/>
    </row>
    <row r="45" spans="1:10" ht="26.25" customHeight="1">
      <c r="A45" s="47" t="s">
        <v>103</v>
      </c>
      <c r="B45" s="47" t="s">
        <v>103</v>
      </c>
      <c r="C45" s="30" t="s">
        <v>118</v>
      </c>
      <c r="D45" s="30" t="s">
        <v>12</v>
      </c>
      <c r="E45" s="30" t="s">
        <v>78</v>
      </c>
      <c r="F45" s="30" t="s">
        <v>78</v>
      </c>
      <c r="G45" s="30">
        <v>58</v>
      </c>
      <c r="H45" s="30">
        <v>47</v>
      </c>
      <c r="I45" s="30"/>
      <c r="J45" s="30"/>
    </row>
    <row r="46" spans="1:10" ht="26.25" customHeight="1">
      <c r="A46" s="47" t="s">
        <v>104</v>
      </c>
      <c r="B46" s="47" t="s">
        <v>104</v>
      </c>
      <c r="C46" s="30" t="s">
        <v>118</v>
      </c>
      <c r="D46" s="30" t="s">
        <v>12</v>
      </c>
      <c r="E46" s="30" t="s">
        <v>78</v>
      </c>
      <c r="F46" s="30" t="s">
        <v>78</v>
      </c>
      <c r="G46" s="30">
        <v>53</v>
      </c>
      <c r="H46" s="30">
        <v>60</v>
      </c>
      <c r="I46" s="30"/>
      <c r="J46" s="30"/>
    </row>
    <row r="47" spans="1:10" ht="26.25" customHeight="1">
      <c r="A47" s="47" t="s">
        <v>105</v>
      </c>
      <c r="B47" s="47" t="s">
        <v>345</v>
      </c>
      <c r="C47" s="30" t="s">
        <v>118</v>
      </c>
      <c r="D47" s="30" t="s">
        <v>12</v>
      </c>
      <c r="E47" s="30" t="s">
        <v>78</v>
      </c>
      <c r="F47" s="30" t="s">
        <v>78</v>
      </c>
      <c r="G47" s="30">
        <v>30</v>
      </c>
      <c r="H47" s="30">
        <v>35</v>
      </c>
      <c r="I47" s="30"/>
      <c r="J47" s="30"/>
    </row>
    <row r="48" spans="1:10" ht="26.25" customHeight="1">
      <c r="A48" s="47" t="s">
        <v>106</v>
      </c>
      <c r="B48" s="36" t="s">
        <v>106</v>
      </c>
      <c r="C48" s="30" t="s">
        <v>118</v>
      </c>
      <c r="D48" s="30" t="s">
        <v>12</v>
      </c>
      <c r="E48" s="30" t="s">
        <v>78</v>
      </c>
      <c r="F48" s="30" t="s">
        <v>78</v>
      </c>
      <c r="G48" s="30">
        <v>83</v>
      </c>
      <c r="H48" s="30">
        <v>88</v>
      </c>
      <c r="I48" s="30"/>
      <c r="J48" s="30"/>
    </row>
    <row r="49" spans="1:10" ht="26.25" customHeight="1">
      <c r="A49" s="38" t="s">
        <v>119</v>
      </c>
      <c r="B49" s="38" t="s">
        <v>352</v>
      </c>
      <c r="C49" s="38" t="s">
        <v>0</v>
      </c>
      <c r="D49" s="38" t="s">
        <v>259</v>
      </c>
      <c r="E49" s="38">
        <v>2019</v>
      </c>
      <c r="F49" s="38">
        <v>2020</v>
      </c>
      <c r="G49" s="38">
        <v>2021</v>
      </c>
      <c r="H49" s="38">
        <v>2022</v>
      </c>
      <c r="I49" s="38" t="s">
        <v>580</v>
      </c>
      <c r="J49" s="38" t="s">
        <v>563</v>
      </c>
    </row>
    <row r="50" spans="1:10" ht="26.25" customHeight="1">
      <c r="A50" s="40" t="s">
        <v>120</v>
      </c>
      <c r="B50" s="40" t="s">
        <v>353</v>
      </c>
      <c r="C50" s="46" t="s">
        <v>123</v>
      </c>
      <c r="D50" s="46" t="s">
        <v>654</v>
      </c>
      <c r="E50" s="41" t="s">
        <v>124</v>
      </c>
      <c r="F50" s="41" t="s">
        <v>125</v>
      </c>
      <c r="G50" s="41" t="s">
        <v>126</v>
      </c>
      <c r="H50" s="41" t="s">
        <v>127</v>
      </c>
      <c r="I50" s="46"/>
      <c r="J50" s="46"/>
    </row>
    <row r="51" spans="1:10" ht="26.25" customHeight="1">
      <c r="A51" s="36" t="s">
        <v>121</v>
      </c>
      <c r="B51" s="36" t="s">
        <v>354</v>
      </c>
      <c r="C51" s="30" t="s">
        <v>123</v>
      </c>
      <c r="D51" s="30" t="s">
        <v>12</v>
      </c>
      <c r="E51" s="37">
        <v>34</v>
      </c>
      <c r="F51" s="37">
        <v>34</v>
      </c>
      <c r="G51" s="37">
        <v>31</v>
      </c>
      <c r="H51" s="37">
        <v>37</v>
      </c>
      <c r="I51" s="30"/>
      <c r="J51" s="30"/>
    </row>
    <row r="52" spans="1:10" ht="26.25" customHeight="1">
      <c r="A52" s="36" t="s">
        <v>609</v>
      </c>
      <c r="B52" s="36" t="s">
        <v>356</v>
      </c>
      <c r="C52" s="30" t="s">
        <v>123</v>
      </c>
      <c r="D52" s="30" t="s">
        <v>12</v>
      </c>
      <c r="E52" s="37">
        <v>7.3</v>
      </c>
      <c r="F52" s="37">
        <v>6</v>
      </c>
      <c r="G52" s="37">
        <v>9</v>
      </c>
      <c r="H52" s="37">
        <v>7.8</v>
      </c>
      <c r="I52" s="30"/>
      <c r="J52" s="30"/>
    </row>
    <row r="53" spans="1:10" ht="26.25" customHeight="1">
      <c r="A53" s="36" t="s">
        <v>122</v>
      </c>
      <c r="B53" s="36" t="s">
        <v>355</v>
      </c>
      <c r="C53" s="30" t="s">
        <v>123</v>
      </c>
      <c r="D53" s="30" t="s">
        <v>12</v>
      </c>
      <c r="E53" s="37">
        <v>72</v>
      </c>
      <c r="F53" s="37">
        <v>68</v>
      </c>
      <c r="G53" s="37">
        <v>75</v>
      </c>
      <c r="H53" s="37">
        <v>76</v>
      </c>
      <c r="I53" s="30"/>
      <c r="J53" s="30"/>
    </row>
    <row r="54" spans="1:10" ht="26.25" customHeight="1">
      <c r="A54" s="38" t="s">
        <v>128</v>
      </c>
      <c r="B54" s="38" t="s">
        <v>428</v>
      </c>
      <c r="C54" s="38" t="s">
        <v>0</v>
      </c>
      <c r="D54" s="38" t="s">
        <v>259</v>
      </c>
      <c r="E54" s="38">
        <v>2019</v>
      </c>
      <c r="F54" s="38">
        <v>2020</v>
      </c>
      <c r="G54" s="38">
        <v>2021</v>
      </c>
      <c r="H54" s="38">
        <v>2022</v>
      </c>
      <c r="I54" s="38" t="s">
        <v>580</v>
      </c>
      <c r="J54" s="38" t="s">
        <v>563</v>
      </c>
    </row>
    <row r="55" spans="1:10" ht="26.25" customHeight="1">
      <c r="A55" s="36" t="s">
        <v>158</v>
      </c>
      <c r="B55" s="36" t="s">
        <v>424</v>
      </c>
      <c r="C55" s="30" t="s">
        <v>123</v>
      </c>
      <c r="D55" s="30"/>
      <c r="E55" s="37" t="s">
        <v>129</v>
      </c>
      <c r="F55" s="37">
        <v>981</v>
      </c>
      <c r="G55" s="37">
        <v>948</v>
      </c>
      <c r="H55" s="37">
        <v>1175</v>
      </c>
      <c r="I55" s="30"/>
      <c r="J55" s="30"/>
    </row>
    <row r="56" spans="1:10" ht="26.25" customHeight="1">
      <c r="A56" s="36" t="s">
        <v>159</v>
      </c>
      <c r="B56" s="36" t="s">
        <v>425</v>
      </c>
      <c r="C56" s="30" t="s">
        <v>123</v>
      </c>
      <c r="D56" s="30" t="s">
        <v>12</v>
      </c>
      <c r="E56" s="37">
        <v>32</v>
      </c>
      <c r="F56" s="37">
        <v>32</v>
      </c>
      <c r="G56" s="37">
        <v>28</v>
      </c>
      <c r="H56" s="37">
        <v>34</v>
      </c>
      <c r="I56" s="30"/>
      <c r="J56" s="30"/>
    </row>
    <row r="57" spans="1:10" ht="26.25" customHeight="1">
      <c r="A57" s="36" t="s">
        <v>422</v>
      </c>
      <c r="B57" s="36" t="s">
        <v>610</v>
      </c>
      <c r="C57" s="30" t="s">
        <v>123</v>
      </c>
      <c r="D57" s="30" t="s">
        <v>12</v>
      </c>
      <c r="E57" s="37">
        <v>6</v>
      </c>
      <c r="F57" s="37">
        <v>5.5</v>
      </c>
      <c r="G57" s="37">
        <v>6.3</v>
      </c>
      <c r="H57" s="37">
        <v>7.6</v>
      </c>
      <c r="I57" s="30"/>
      <c r="J57" s="30"/>
    </row>
    <row r="58" spans="1:10" ht="26.25" customHeight="1">
      <c r="A58" s="36" t="s">
        <v>427</v>
      </c>
      <c r="B58" s="36" t="s">
        <v>426</v>
      </c>
      <c r="C58" s="30" t="s">
        <v>123</v>
      </c>
      <c r="D58" s="30" t="s">
        <v>12</v>
      </c>
      <c r="E58" s="37">
        <v>46</v>
      </c>
      <c r="F58" s="37">
        <v>45</v>
      </c>
      <c r="G58" s="37">
        <v>61</v>
      </c>
      <c r="H58" s="37">
        <v>64</v>
      </c>
      <c r="I58" s="30"/>
      <c r="J58" s="30"/>
    </row>
    <row r="59" spans="1:10" ht="26.25" customHeight="1">
      <c r="A59" s="36" t="s">
        <v>130</v>
      </c>
      <c r="B59" s="36" t="s">
        <v>357</v>
      </c>
      <c r="C59" s="30" t="s">
        <v>123</v>
      </c>
      <c r="D59" s="30" t="s">
        <v>12</v>
      </c>
      <c r="E59" s="37">
        <v>8.3000000000000007</v>
      </c>
      <c r="F59" s="37">
        <v>8.5</v>
      </c>
      <c r="G59" s="37">
        <v>8.3000000000000007</v>
      </c>
      <c r="H59" s="37">
        <v>9.5</v>
      </c>
      <c r="I59" s="30"/>
      <c r="J59" s="30"/>
    </row>
    <row r="60" spans="1:10" ht="26.25" customHeight="1">
      <c r="A60" s="36" t="s">
        <v>611</v>
      </c>
      <c r="B60" s="36" t="s">
        <v>423</v>
      </c>
      <c r="C60" s="30" t="s">
        <v>123</v>
      </c>
      <c r="D60" s="30" t="s">
        <v>12</v>
      </c>
      <c r="E60" s="37">
        <v>5.8</v>
      </c>
      <c r="F60" s="37">
        <v>6.3</v>
      </c>
      <c r="G60" s="37">
        <v>6</v>
      </c>
      <c r="H60" s="37">
        <v>6.1</v>
      </c>
      <c r="I60" s="30"/>
      <c r="J60" s="30"/>
    </row>
    <row r="61" spans="1:10" ht="26.25" customHeight="1">
      <c r="A61" s="38" t="s">
        <v>135</v>
      </c>
      <c r="B61" s="38" t="s">
        <v>358</v>
      </c>
      <c r="C61" s="38" t="s">
        <v>0</v>
      </c>
      <c r="D61" s="38" t="s">
        <v>259</v>
      </c>
      <c r="E61" s="38">
        <v>2019</v>
      </c>
      <c r="F61" s="38">
        <v>2020</v>
      </c>
      <c r="G61" s="38">
        <v>2021</v>
      </c>
      <c r="H61" s="38">
        <v>2022</v>
      </c>
      <c r="I61" s="38" t="s">
        <v>580</v>
      </c>
      <c r="J61" s="38" t="s">
        <v>563</v>
      </c>
    </row>
    <row r="62" spans="1:10" ht="26.25" customHeight="1">
      <c r="A62" s="36" t="s">
        <v>131</v>
      </c>
      <c r="B62" s="36" t="s">
        <v>359</v>
      </c>
      <c r="C62" s="30" t="s">
        <v>136</v>
      </c>
      <c r="D62" s="30" t="s">
        <v>12</v>
      </c>
      <c r="E62" s="37">
        <v>25</v>
      </c>
      <c r="F62" s="37">
        <v>26</v>
      </c>
      <c r="G62" s="37">
        <v>30.7</v>
      </c>
      <c r="H62" s="37">
        <v>32</v>
      </c>
      <c r="I62" s="30">
        <v>35</v>
      </c>
      <c r="J62" s="30">
        <v>35</v>
      </c>
    </row>
    <row r="63" spans="1:10" ht="26.25" customHeight="1">
      <c r="A63" s="36" t="s">
        <v>132</v>
      </c>
      <c r="B63" s="36" t="s">
        <v>360</v>
      </c>
      <c r="C63" s="30"/>
      <c r="D63" s="30" t="s">
        <v>12</v>
      </c>
      <c r="E63" s="37">
        <v>24</v>
      </c>
      <c r="F63" s="37">
        <v>24</v>
      </c>
      <c r="G63" s="37">
        <v>25</v>
      </c>
      <c r="H63" s="37">
        <v>24</v>
      </c>
      <c r="I63" s="30"/>
      <c r="J63" s="30"/>
    </row>
    <row r="64" spans="1:10" ht="26.25" customHeight="1">
      <c r="A64" s="36" t="s">
        <v>121</v>
      </c>
      <c r="B64" s="36" t="s">
        <v>354</v>
      </c>
      <c r="C64" s="30"/>
      <c r="D64" s="30" t="s">
        <v>12</v>
      </c>
      <c r="E64" s="37">
        <v>35</v>
      </c>
      <c r="F64" s="37">
        <v>33</v>
      </c>
      <c r="G64" s="37">
        <v>29</v>
      </c>
      <c r="H64" s="37">
        <v>31</v>
      </c>
      <c r="I64" s="30"/>
      <c r="J64" s="30"/>
    </row>
    <row r="65" spans="1:10" ht="26.25" customHeight="1">
      <c r="A65" s="36" t="s">
        <v>612</v>
      </c>
      <c r="B65" s="36" t="s">
        <v>613</v>
      </c>
      <c r="C65" s="30" t="s">
        <v>137</v>
      </c>
      <c r="D65" s="30"/>
      <c r="E65" s="37" t="s">
        <v>138</v>
      </c>
      <c r="F65" s="37" t="s">
        <v>139</v>
      </c>
      <c r="G65" s="37" t="s">
        <v>139</v>
      </c>
      <c r="H65" s="37" t="s">
        <v>140</v>
      </c>
      <c r="I65" s="30"/>
      <c r="J65" s="30"/>
    </row>
    <row r="66" spans="1:10" ht="26.25" customHeight="1">
      <c r="A66" s="36" t="s">
        <v>133</v>
      </c>
      <c r="B66" s="36" t="s">
        <v>361</v>
      </c>
      <c r="C66" s="30"/>
      <c r="D66" s="30" t="s">
        <v>12</v>
      </c>
      <c r="E66" s="37">
        <v>5.41</v>
      </c>
      <c r="F66" s="37">
        <v>4.5999999999999996</v>
      </c>
      <c r="G66" s="37">
        <v>4.9000000000000004</v>
      </c>
      <c r="H66" s="37" t="s">
        <v>78</v>
      </c>
      <c r="I66" s="30"/>
      <c r="J66" s="30"/>
    </row>
    <row r="67" spans="1:10" ht="26.25" customHeight="1">
      <c r="A67" s="36" t="s">
        <v>614</v>
      </c>
      <c r="B67" s="36" t="s">
        <v>615</v>
      </c>
      <c r="C67" s="30"/>
      <c r="D67" s="30" t="s">
        <v>654</v>
      </c>
      <c r="E67" s="37">
        <v>645</v>
      </c>
      <c r="F67" s="37">
        <v>697</v>
      </c>
      <c r="G67" s="37">
        <v>663</v>
      </c>
      <c r="H67" s="37">
        <v>683</v>
      </c>
      <c r="I67" s="30"/>
      <c r="J67" s="30"/>
    </row>
    <row r="68" spans="1:10" ht="26.25" customHeight="1">
      <c r="A68" s="36" t="s">
        <v>134</v>
      </c>
      <c r="B68" s="36" t="s">
        <v>362</v>
      </c>
      <c r="C68" s="30"/>
      <c r="D68" s="30" t="s">
        <v>654</v>
      </c>
      <c r="E68" s="37" t="s">
        <v>17</v>
      </c>
      <c r="F68" s="37" t="s">
        <v>17</v>
      </c>
      <c r="G68" s="37">
        <v>201</v>
      </c>
      <c r="H68" s="37">
        <v>293</v>
      </c>
      <c r="I68" s="30">
        <v>1000</v>
      </c>
      <c r="J68" s="30">
        <v>1000</v>
      </c>
    </row>
    <row r="69" spans="1:10" ht="26.25" customHeight="1">
      <c r="A69" s="38" t="s">
        <v>141</v>
      </c>
      <c r="B69" s="38" t="s">
        <v>363</v>
      </c>
      <c r="C69" s="38" t="s">
        <v>0</v>
      </c>
      <c r="D69" s="38" t="s">
        <v>259</v>
      </c>
      <c r="E69" s="38">
        <v>2019</v>
      </c>
      <c r="F69" s="38">
        <v>2020</v>
      </c>
      <c r="G69" s="38">
        <v>2021</v>
      </c>
      <c r="H69" s="38">
        <v>2022</v>
      </c>
      <c r="I69" s="38" t="s">
        <v>580</v>
      </c>
      <c r="J69" s="38" t="s">
        <v>563</v>
      </c>
    </row>
    <row r="70" spans="1:10" ht="26.25" customHeight="1">
      <c r="A70" s="36" t="s">
        <v>142</v>
      </c>
      <c r="B70" s="36" t="s">
        <v>364</v>
      </c>
      <c r="C70" s="30"/>
      <c r="D70" s="30"/>
      <c r="E70" s="37">
        <v>0.88</v>
      </c>
      <c r="F70" s="37">
        <v>0.88</v>
      </c>
      <c r="G70" s="37">
        <v>0.89</v>
      </c>
      <c r="H70" s="37" t="s">
        <v>78</v>
      </c>
      <c r="I70" s="30"/>
      <c r="J70" s="30"/>
    </row>
    <row r="71" spans="1:10" ht="26.25" customHeight="1">
      <c r="A71" s="36" t="s">
        <v>143</v>
      </c>
      <c r="B71" s="36" t="s">
        <v>365</v>
      </c>
      <c r="C71" s="30"/>
      <c r="D71" s="30"/>
      <c r="E71" s="37">
        <v>0.92</v>
      </c>
      <c r="F71" s="37">
        <v>0.92</v>
      </c>
      <c r="G71" s="37">
        <v>0.93</v>
      </c>
      <c r="H71" s="37" t="s">
        <v>78</v>
      </c>
      <c r="I71" s="30"/>
      <c r="J71" s="30"/>
    </row>
    <row r="72" spans="1:10" ht="26.25" customHeight="1">
      <c r="A72" s="36" t="s">
        <v>144</v>
      </c>
      <c r="B72" s="36" t="s">
        <v>366</v>
      </c>
      <c r="C72" s="30"/>
      <c r="D72" s="30"/>
      <c r="E72" s="37">
        <v>0.87</v>
      </c>
      <c r="F72" s="37">
        <v>0.88</v>
      </c>
      <c r="G72" s="37">
        <v>0.92</v>
      </c>
      <c r="H72" s="37" t="s">
        <v>78</v>
      </c>
      <c r="I72" s="30"/>
      <c r="J72" s="30"/>
    </row>
    <row r="73" spans="1:10" ht="26.25" customHeight="1">
      <c r="A73" s="36" t="s">
        <v>145</v>
      </c>
      <c r="B73" s="36" t="s">
        <v>367</v>
      </c>
      <c r="C73" s="30"/>
      <c r="D73" s="30"/>
      <c r="E73" s="37">
        <v>1.25</v>
      </c>
      <c r="F73" s="37">
        <v>1.22</v>
      </c>
      <c r="G73" s="37">
        <v>1.1000000000000001</v>
      </c>
      <c r="H73" s="37" t="s">
        <v>78</v>
      </c>
      <c r="I73" s="30"/>
      <c r="J73" s="30"/>
    </row>
    <row r="74" spans="1:10" ht="26.25" customHeight="1">
      <c r="A74" s="36" t="s">
        <v>146</v>
      </c>
      <c r="B74" s="36" t="s">
        <v>368</v>
      </c>
      <c r="C74" s="30"/>
      <c r="D74" s="30"/>
      <c r="E74" s="37">
        <v>0.97</v>
      </c>
      <c r="F74" s="37">
        <v>1.01</v>
      </c>
      <c r="G74" s="37">
        <v>1</v>
      </c>
      <c r="H74" s="37" t="s">
        <v>78</v>
      </c>
      <c r="I74" s="30"/>
      <c r="J74" s="30"/>
    </row>
    <row r="75" spans="1:10" ht="26.25" customHeight="1">
      <c r="A75" s="36" t="s">
        <v>147</v>
      </c>
      <c r="B75" s="36" t="s">
        <v>369</v>
      </c>
      <c r="C75" s="30"/>
      <c r="D75" s="30"/>
      <c r="E75" s="37" t="s">
        <v>157</v>
      </c>
      <c r="F75" s="37" t="s">
        <v>157</v>
      </c>
      <c r="G75" s="37" t="s">
        <v>157</v>
      </c>
      <c r="H75" s="37" t="s">
        <v>78</v>
      </c>
      <c r="I75" s="30"/>
      <c r="J75" s="30"/>
    </row>
    <row r="76" spans="1:10" ht="26.25" customHeight="1">
      <c r="A76" s="36" t="s">
        <v>148</v>
      </c>
      <c r="B76" s="36" t="s">
        <v>370</v>
      </c>
      <c r="C76" s="30"/>
      <c r="D76" s="30"/>
      <c r="E76" s="37" t="s">
        <v>111</v>
      </c>
      <c r="F76" s="37" t="s">
        <v>111</v>
      </c>
      <c r="G76" s="37" t="s">
        <v>111</v>
      </c>
      <c r="H76" s="37" t="s">
        <v>78</v>
      </c>
      <c r="I76" s="30"/>
      <c r="J76" s="30"/>
    </row>
    <row r="77" spans="1:10" ht="26.25" customHeight="1">
      <c r="A77" s="36" t="s">
        <v>149</v>
      </c>
      <c r="B77" s="36" t="s">
        <v>371</v>
      </c>
      <c r="C77" s="30"/>
      <c r="D77" s="30"/>
      <c r="E77" s="37" t="s">
        <v>111</v>
      </c>
      <c r="F77" s="37" t="s">
        <v>111</v>
      </c>
      <c r="G77" s="37" t="s">
        <v>111</v>
      </c>
      <c r="H77" s="37" t="s">
        <v>78</v>
      </c>
      <c r="I77" s="30"/>
      <c r="J77" s="30"/>
    </row>
    <row r="78" spans="1:10" ht="26.25" customHeight="1">
      <c r="A78" s="36" t="s">
        <v>150</v>
      </c>
      <c r="B78" s="36" t="s">
        <v>372</v>
      </c>
      <c r="C78" s="30"/>
      <c r="D78" s="30"/>
      <c r="E78" s="37" t="s">
        <v>111</v>
      </c>
      <c r="F78" s="37" t="s">
        <v>111</v>
      </c>
      <c r="G78" s="37" t="s">
        <v>111</v>
      </c>
      <c r="H78" s="37" t="s">
        <v>78</v>
      </c>
      <c r="I78" s="30"/>
      <c r="J78" s="30"/>
    </row>
    <row r="79" spans="1:10" ht="26.25" customHeight="1">
      <c r="A79" s="36" t="s">
        <v>151</v>
      </c>
      <c r="B79" s="36" t="s">
        <v>373</v>
      </c>
      <c r="C79" s="30"/>
      <c r="D79" s="30"/>
      <c r="E79" s="37">
        <v>0.78</v>
      </c>
      <c r="F79" s="37">
        <v>0.8</v>
      </c>
      <c r="G79" s="37">
        <v>0.78</v>
      </c>
      <c r="H79" s="37" t="s">
        <v>78</v>
      </c>
      <c r="I79" s="30"/>
      <c r="J79" s="30"/>
    </row>
    <row r="80" spans="1:10" ht="26.25" customHeight="1">
      <c r="A80" s="36" t="s">
        <v>152</v>
      </c>
      <c r="B80" s="36" t="s">
        <v>374</v>
      </c>
      <c r="C80" s="30"/>
      <c r="D80" s="30"/>
      <c r="E80" s="37">
        <v>0.74</v>
      </c>
      <c r="F80" s="37">
        <v>0.74</v>
      </c>
      <c r="G80" s="37">
        <v>0.6</v>
      </c>
      <c r="H80" s="37" t="s">
        <v>78</v>
      </c>
      <c r="I80" s="30"/>
      <c r="J80" s="30"/>
    </row>
    <row r="81" spans="1:10" ht="26.25" customHeight="1">
      <c r="A81" s="36" t="s">
        <v>153</v>
      </c>
      <c r="B81" s="36" t="s">
        <v>375</v>
      </c>
      <c r="C81" s="30"/>
      <c r="D81" s="30"/>
      <c r="E81" s="37" t="s">
        <v>157</v>
      </c>
      <c r="F81" s="37" t="s">
        <v>157</v>
      </c>
      <c r="G81" s="37" t="s">
        <v>157</v>
      </c>
      <c r="H81" s="37" t="s">
        <v>78</v>
      </c>
      <c r="I81" s="30"/>
      <c r="J81" s="30"/>
    </row>
    <row r="82" spans="1:10" ht="26.25" customHeight="1">
      <c r="A82" s="36" t="s">
        <v>154</v>
      </c>
      <c r="B82" s="36" t="s">
        <v>376</v>
      </c>
      <c r="C82" s="30"/>
      <c r="D82" s="30"/>
      <c r="E82" s="37">
        <v>0.74</v>
      </c>
      <c r="F82" s="37">
        <v>0.75</v>
      </c>
      <c r="G82" s="37">
        <v>0.78</v>
      </c>
      <c r="H82" s="37" t="s">
        <v>78</v>
      </c>
      <c r="I82" s="30"/>
      <c r="J82" s="30"/>
    </row>
    <row r="83" spans="1:10" ht="26.25" customHeight="1">
      <c r="A83" s="36" t="s">
        <v>155</v>
      </c>
      <c r="B83" s="36" t="s">
        <v>377</v>
      </c>
      <c r="C83" s="30"/>
      <c r="D83" s="30"/>
      <c r="E83" s="37">
        <v>0.71</v>
      </c>
      <c r="F83" s="37">
        <v>0.69</v>
      </c>
      <c r="G83" s="37">
        <v>0.73</v>
      </c>
      <c r="H83" s="37" t="s">
        <v>78</v>
      </c>
      <c r="I83" s="30"/>
      <c r="J83" s="30"/>
    </row>
    <row r="84" spans="1:10" ht="26.25" customHeight="1">
      <c r="A84" s="36" t="s">
        <v>156</v>
      </c>
      <c r="B84" s="36" t="s">
        <v>378</v>
      </c>
      <c r="C84" s="30"/>
      <c r="D84" s="30"/>
      <c r="E84" s="37">
        <v>1</v>
      </c>
      <c r="F84" s="37">
        <v>0.98</v>
      </c>
      <c r="G84" s="37">
        <v>0.95</v>
      </c>
      <c r="H84" s="37" t="s">
        <v>78</v>
      </c>
      <c r="I84" s="30"/>
      <c r="J84" s="30"/>
    </row>
    <row r="85" spans="1:10" ht="26.25" customHeight="1">
      <c r="A85" s="38" t="s">
        <v>160</v>
      </c>
      <c r="B85" s="38" t="s">
        <v>379</v>
      </c>
      <c r="C85" s="38" t="s">
        <v>0</v>
      </c>
      <c r="D85" s="38" t="s">
        <v>259</v>
      </c>
      <c r="E85" s="38">
        <v>2019</v>
      </c>
      <c r="F85" s="38">
        <v>2020</v>
      </c>
      <c r="G85" s="38">
        <v>2021</v>
      </c>
      <c r="H85" s="38">
        <v>2022</v>
      </c>
      <c r="I85" s="38" t="s">
        <v>580</v>
      </c>
      <c r="J85" s="38" t="s">
        <v>563</v>
      </c>
    </row>
    <row r="86" spans="1:10" ht="26.25" customHeight="1">
      <c r="A86" s="36" t="s">
        <v>161</v>
      </c>
      <c r="B86" s="36" t="s">
        <v>380</v>
      </c>
      <c r="C86" s="37" t="s">
        <v>165</v>
      </c>
      <c r="D86" s="30" t="s">
        <v>654</v>
      </c>
      <c r="E86" s="37">
        <v>15913</v>
      </c>
      <c r="F86" s="37" t="s">
        <v>166</v>
      </c>
      <c r="G86" s="37" t="s">
        <v>167</v>
      </c>
      <c r="H86" s="37">
        <v>16878</v>
      </c>
      <c r="I86" s="30"/>
      <c r="J86" s="30"/>
    </row>
    <row r="87" spans="1:10" ht="26.25" customHeight="1">
      <c r="A87" s="36" t="s">
        <v>162</v>
      </c>
      <c r="B87" s="36" t="s">
        <v>381</v>
      </c>
      <c r="C87" s="37" t="s">
        <v>165</v>
      </c>
      <c r="D87" s="30" t="s">
        <v>654</v>
      </c>
      <c r="E87" s="37">
        <v>389</v>
      </c>
      <c r="F87" s="37">
        <v>425</v>
      </c>
      <c r="G87" s="37">
        <v>507</v>
      </c>
      <c r="H87" s="37">
        <v>479</v>
      </c>
      <c r="I87" s="30"/>
      <c r="J87" s="30"/>
    </row>
    <row r="88" spans="1:10" ht="26.25" customHeight="1">
      <c r="A88" s="36" t="s">
        <v>163</v>
      </c>
      <c r="B88" s="36" t="s">
        <v>382</v>
      </c>
      <c r="C88" s="37" t="s">
        <v>165</v>
      </c>
      <c r="D88" s="30" t="s">
        <v>654</v>
      </c>
      <c r="E88" s="37">
        <v>733</v>
      </c>
      <c r="F88" s="37">
        <v>825</v>
      </c>
      <c r="G88" s="37">
        <v>814</v>
      </c>
      <c r="H88" s="37">
        <v>832</v>
      </c>
      <c r="I88" s="30"/>
      <c r="J88" s="30"/>
    </row>
    <row r="89" spans="1:10" ht="26.25" customHeight="1">
      <c r="A89" s="36" t="s">
        <v>616</v>
      </c>
      <c r="B89" s="36" t="s">
        <v>617</v>
      </c>
      <c r="C89" s="37" t="s">
        <v>165</v>
      </c>
      <c r="D89" s="30" t="s">
        <v>654</v>
      </c>
      <c r="E89" s="37" t="s">
        <v>168</v>
      </c>
      <c r="F89" s="37" t="s">
        <v>169</v>
      </c>
      <c r="G89" s="37" t="s">
        <v>170</v>
      </c>
      <c r="H89" s="37">
        <v>1587</v>
      </c>
      <c r="I89" s="30"/>
      <c r="J89" s="30"/>
    </row>
    <row r="90" spans="1:10" ht="26.25" customHeight="1">
      <c r="A90" s="36" t="s">
        <v>164</v>
      </c>
      <c r="B90" s="36" t="s">
        <v>164</v>
      </c>
      <c r="C90" s="37" t="s">
        <v>165</v>
      </c>
      <c r="D90" s="30" t="s">
        <v>654</v>
      </c>
      <c r="E90" s="37" t="s">
        <v>171</v>
      </c>
      <c r="F90" s="37" t="s">
        <v>172</v>
      </c>
      <c r="G90" s="37" t="s">
        <v>173</v>
      </c>
      <c r="H90" s="37" t="s">
        <v>174</v>
      </c>
      <c r="I90" s="30"/>
      <c r="J90" s="30"/>
    </row>
    <row r="91" spans="1:10" ht="26.25" customHeight="1">
      <c r="A91" s="38" t="s">
        <v>175</v>
      </c>
      <c r="B91" s="38" t="s">
        <v>383</v>
      </c>
      <c r="C91" s="38" t="s">
        <v>0</v>
      </c>
      <c r="D91" s="38" t="s">
        <v>259</v>
      </c>
      <c r="E91" s="38">
        <v>2019</v>
      </c>
      <c r="F91" s="38">
        <v>2020</v>
      </c>
      <c r="G91" s="38">
        <v>2021</v>
      </c>
      <c r="H91" s="38">
        <v>2022</v>
      </c>
      <c r="I91" s="38" t="s">
        <v>580</v>
      </c>
      <c r="J91" s="38" t="s">
        <v>563</v>
      </c>
    </row>
    <row r="92" spans="1:10" ht="26.25" customHeight="1">
      <c r="A92" s="36" t="s">
        <v>176</v>
      </c>
      <c r="B92" s="36" t="s">
        <v>384</v>
      </c>
      <c r="C92" s="30" t="s">
        <v>165</v>
      </c>
      <c r="D92" s="30" t="s">
        <v>654</v>
      </c>
      <c r="E92" s="37" t="s">
        <v>180</v>
      </c>
      <c r="F92" s="37" t="s">
        <v>181</v>
      </c>
      <c r="G92" s="37" t="s">
        <v>182</v>
      </c>
      <c r="H92" s="37">
        <v>3123</v>
      </c>
      <c r="I92" s="30"/>
      <c r="J92" s="30"/>
    </row>
    <row r="93" spans="1:10" ht="26.25" customHeight="1">
      <c r="A93" s="36" t="s">
        <v>177</v>
      </c>
      <c r="B93" s="36" t="s">
        <v>385</v>
      </c>
      <c r="C93" s="30" t="s">
        <v>165</v>
      </c>
      <c r="D93" s="30" t="s">
        <v>654</v>
      </c>
      <c r="E93" s="37" t="s">
        <v>183</v>
      </c>
      <c r="F93" s="37" t="s">
        <v>184</v>
      </c>
      <c r="G93" s="37" t="s">
        <v>185</v>
      </c>
      <c r="H93" s="37">
        <v>2400</v>
      </c>
      <c r="I93" s="30"/>
      <c r="J93" s="30"/>
    </row>
    <row r="94" spans="1:10" ht="26.25" customHeight="1">
      <c r="A94" s="36" t="s">
        <v>178</v>
      </c>
      <c r="B94" s="36" t="s">
        <v>386</v>
      </c>
      <c r="C94" s="30" t="s">
        <v>165</v>
      </c>
      <c r="D94" s="30" t="s">
        <v>654</v>
      </c>
      <c r="E94" s="37" t="s">
        <v>186</v>
      </c>
      <c r="F94" s="37" t="s">
        <v>187</v>
      </c>
      <c r="G94" s="37" t="s">
        <v>188</v>
      </c>
      <c r="H94" s="37">
        <v>13446</v>
      </c>
      <c r="I94" s="30"/>
      <c r="J94" s="30"/>
    </row>
    <row r="95" spans="1:10" ht="26.25" customHeight="1">
      <c r="A95" s="36" t="s">
        <v>179</v>
      </c>
      <c r="B95" s="36" t="s">
        <v>387</v>
      </c>
      <c r="C95" s="30" t="s">
        <v>165</v>
      </c>
      <c r="D95" s="30" t="s">
        <v>654</v>
      </c>
      <c r="E95" s="37">
        <v>989</v>
      </c>
      <c r="F95" s="37">
        <v>795</v>
      </c>
      <c r="G95" s="37">
        <v>824</v>
      </c>
      <c r="H95" s="37">
        <v>923</v>
      </c>
      <c r="I95" s="30"/>
      <c r="J95" s="30"/>
    </row>
    <row r="96" spans="1:10" ht="26.25" customHeight="1">
      <c r="A96" s="36" t="s">
        <v>164</v>
      </c>
      <c r="B96" s="36" t="s">
        <v>164</v>
      </c>
      <c r="C96" s="30" t="s">
        <v>165</v>
      </c>
      <c r="D96" s="30" t="s">
        <v>654</v>
      </c>
      <c r="E96" s="37" t="s">
        <v>189</v>
      </c>
      <c r="F96" s="37" t="s">
        <v>190</v>
      </c>
      <c r="G96" s="37" t="s">
        <v>191</v>
      </c>
      <c r="H96" s="37">
        <v>19892</v>
      </c>
      <c r="I96" s="30"/>
      <c r="J96" s="30"/>
    </row>
    <row r="97" spans="1:10" ht="26.25" customHeight="1">
      <c r="A97" s="38" t="s">
        <v>192</v>
      </c>
      <c r="B97" s="38" t="s">
        <v>388</v>
      </c>
      <c r="C97" s="38" t="s">
        <v>0</v>
      </c>
      <c r="D97" s="38" t="s">
        <v>259</v>
      </c>
      <c r="E97" s="38">
        <v>2019</v>
      </c>
      <c r="F97" s="38">
        <v>2020</v>
      </c>
      <c r="G97" s="38">
        <v>2021</v>
      </c>
      <c r="H97" s="38">
        <v>2022</v>
      </c>
      <c r="I97" s="38" t="s">
        <v>580</v>
      </c>
      <c r="J97" s="38" t="s">
        <v>563</v>
      </c>
    </row>
    <row r="98" spans="1:10" ht="26.25" customHeight="1">
      <c r="A98" s="36" t="s">
        <v>102</v>
      </c>
      <c r="B98" s="36" t="s">
        <v>102</v>
      </c>
      <c r="C98" s="30" t="s">
        <v>165</v>
      </c>
      <c r="D98" s="30" t="s">
        <v>12</v>
      </c>
      <c r="E98" s="37" t="s">
        <v>197</v>
      </c>
      <c r="F98" s="37" t="s">
        <v>198</v>
      </c>
      <c r="G98" s="37" t="s">
        <v>199</v>
      </c>
      <c r="H98" s="37">
        <v>80.900000000000006</v>
      </c>
      <c r="I98" s="30"/>
      <c r="J98" s="30"/>
    </row>
    <row r="99" spans="1:10" ht="26.25" customHeight="1">
      <c r="A99" s="36" t="s">
        <v>193</v>
      </c>
      <c r="B99" s="36" t="s">
        <v>389</v>
      </c>
      <c r="C99" s="30" t="s">
        <v>165</v>
      </c>
      <c r="D99" s="30" t="s">
        <v>12</v>
      </c>
      <c r="E99" s="37" t="s">
        <v>200</v>
      </c>
      <c r="F99" s="37" t="s">
        <v>201</v>
      </c>
      <c r="G99" s="37" t="s">
        <v>202</v>
      </c>
      <c r="H99" s="37">
        <v>8</v>
      </c>
      <c r="I99" s="30"/>
      <c r="J99" s="30"/>
    </row>
    <row r="100" spans="1:10" ht="26.25" customHeight="1">
      <c r="A100" s="36" t="s">
        <v>194</v>
      </c>
      <c r="B100" s="36" t="s">
        <v>390</v>
      </c>
      <c r="C100" s="30" t="s">
        <v>165</v>
      </c>
      <c r="D100" s="30" t="s">
        <v>12</v>
      </c>
      <c r="E100" s="37" t="s">
        <v>203</v>
      </c>
      <c r="F100" s="37" t="s">
        <v>204</v>
      </c>
      <c r="G100" s="37" t="s">
        <v>205</v>
      </c>
      <c r="H100" s="37">
        <v>4.5</v>
      </c>
      <c r="I100" s="30"/>
      <c r="J100" s="30"/>
    </row>
    <row r="101" spans="1:10" ht="26.25" customHeight="1">
      <c r="A101" s="36" t="s">
        <v>195</v>
      </c>
      <c r="B101" s="36" t="s">
        <v>391</v>
      </c>
      <c r="C101" s="30" t="s">
        <v>165</v>
      </c>
      <c r="D101" s="30" t="s">
        <v>12</v>
      </c>
      <c r="E101" s="37" t="s">
        <v>206</v>
      </c>
      <c r="F101" s="37" t="s">
        <v>204</v>
      </c>
      <c r="G101" s="37" t="s">
        <v>207</v>
      </c>
      <c r="H101" s="37">
        <v>5.2</v>
      </c>
      <c r="I101" s="30"/>
      <c r="J101" s="30"/>
    </row>
    <row r="102" spans="1:10" ht="26.25" customHeight="1">
      <c r="A102" s="36" t="s">
        <v>196</v>
      </c>
      <c r="B102" s="36" t="s">
        <v>392</v>
      </c>
      <c r="C102" s="30" t="s">
        <v>165</v>
      </c>
      <c r="D102" s="30" t="s">
        <v>12</v>
      </c>
      <c r="E102" s="37" t="s">
        <v>208</v>
      </c>
      <c r="F102" s="37" t="s">
        <v>208</v>
      </c>
      <c r="G102" s="37" t="s">
        <v>209</v>
      </c>
      <c r="H102" s="37">
        <v>1.4</v>
      </c>
      <c r="I102" s="30"/>
      <c r="J102" s="30"/>
    </row>
    <row r="103" spans="1:10" ht="26.25" customHeight="1">
      <c r="A103" s="38" t="s">
        <v>210</v>
      </c>
      <c r="B103" s="38" t="s">
        <v>393</v>
      </c>
      <c r="C103" s="38" t="s">
        <v>0</v>
      </c>
      <c r="D103" s="38" t="s">
        <v>259</v>
      </c>
      <c r="E103" s="38">
        <v>2019</v>
      </c>
      <c r="F103" s="38">
        <v>2020</v>
      </c>
      <c r="G103" s="38">
        <v>2021</v>
      </c>
      <c r="H103" s="38">
        <v>2022</v>
      </c>
      <c r="I103" s="38" t="s">
        <v>580</v>
      </c>
      <c r="J103" s="38" t="s">
        <v>563</v>
      </c>
    </row>
    <row r="104" spans="1:10" ht="26.25" customHeight="1">
      <c r="A104" s="36" t="s">
        <v>211</v>
      </c>
      <c r="B104" s="36" t="s">
        <v>394</v>
      </c>
      <c r="C104" s="37" t="s">
        <v>165</v>
      </c>
      <c r="D104" s="37" t="s">
        <v>12</v>
      </c>
      <c r="E104" s="37" t="s">
        <v>214</v>
      </c>
      <c r="F104" s="37" t="s">
        <v>215</v>
      </c>
      <c r="G104" s="37" t="s">
        <v>216</v>
      </c>
      <c r="H104" s="37">
        <v>32</v>
      </c>
      <c r="I104" s="30"/>
      <c r="J104" s="30"/>
    </row>
    <row r="105" spans="1:10" ht="26.25" customHeight="1">
      <c r="A105" s="36" t="s">
        <v>212</v>
      </c>
      <c r="B105" s="36" t="s">
        <v>395</v>
      </c>
      <c r="C105" s="37" t="s">
        <v>165</v>
      </c>
      <c r="D105" s="37" t="s">
        <v>12</v>
      </c>
      <c r="E105" s="37" t="s">
        <v>217</v>
      </c>
      <c r="F105" s="37">
        <v>51.3</v>
      </c>
      <c r="G105" s="37">
        <v>51.3</v>
      </c>
      <c r="H105" s="37">
        <v>50.9</v>
      </c>
      <c r="I105" s="30"/>
      <c r="J105" s="30"/>
    </row>
    <row r="106" spans="1:10" ht="26.25" customHeight="1">
      <c r="A106" s="36" t="s">
        <v>213</v>
      </c>
      <c r="B106" s="36" t="s">
        <v>396</v>
      </c>
      <c r="C106" s="37" t="s">
        <v>165</v>
      </c>
      <c r="D106" s="37" t="s">
        <v>12</v>
      </c>
      <c r="E106" s="37" t="s">
        <v>218</v>
      </c>
      <c r="F106" s="37" t="s">
        <v>219</v>
      </c>
      <c r="G106" s="37" t="s">
        <v>218</v>
      </c>
      <c r="H106" s="37">
        <v>17.100000000000001</v>
      </c>
      <c r="I106" s="30"/>
      <c r="J106" s="30"/>
    </row>
    <row r="107" spans="1:10" ht="26.25" customHeight="1">
      <c r="A107" s="38" t="s">
        <v>220</v>
      </c>
      <c r="B107" s="38" t="s">
        <v>397</v>
      </c>
      <c r="C107" s="38" t="s">
        <v>0</v>
      </c>
      <c r="D107" s="38" t="s">
        <v>259</v>
      </c>
      <c r="E107" s="38">
        <v>2019</v>
      </c>
      <c r="F107" s="38">
        <v>2020</v>
      </c>
      <c r="G107" s="38">
        <v>2021</v>
      </c>
      <c r="H107" s="38">
        <v>2022</v>
      </c>
      <c r="I107" s="38" t="s">
        <v>580</v>
      </c>
      <c r="J107" s="38" t="s">
        <v>563</v>
      </c>
    </row>
    <row r="108" spans="1:10" ht="26.25" customHeight="1">
      <c r="A108" s="36" t="s">
        <v>221</v>
      </c>
      <c r="B108" s="36" t="s">
        <v>398</v>
      </c>
      <c r="C108" s="37" t="s">
        <v>165</v>
      </c>
      <c r="D108" s="37" t="s">
        <v>12</v>
      </c>
      <c r="E108" s="37" t="s">
        <v>225</v>
      </c>
      <c r="F108" s="37" t="s">
        <v>226</v>
      </c>
      <c r="G108" s="37" t="s">
        <v>227</v>
      </c>
      <c r="H108" s="37">
        <v>22.2</v>
      </c>
      <c r="I108" s="30"/>
      <c r="J108" s="30"/>
    </row>
    <row r="109" spans="1:10" ht="26.25" customHeight="1">
      <c r="A109" s="36" t="s">
        <v>222</v>
      </c>
      <c r="B109" s="36" t="s">
        <v>399</v>
      </c>
      <c r="C109" s="37" t="s">
        <v>165</v>
      </c>
      <c r="D109" s="37" t="s">
        <v>12</v>
      </c>
      <c r="E109" s="37" t="s">
        <v>228</v>
      </c>
      <c r="F109" s="37" t="s">
        <v>229</v>
      </c>
      <c r="G109" s="37" t="s">
        <v>230</v>
      </c>
      <c r="H109" s="37">
        <v>77.8</v>
      </c>
      <c r="I109" s="30"/>
      <c r="J109" s="30"/>
    </row>
    <row r="110" spans="1:10" ht="26.25" customHeight="1">
      <c r="A110" s="36" t="s">
        <v>223</v>
      </c>
      <c r="B110" s="36" t="s">
        <v>400</v>
      </c>
      <c r="C110" s="37" t="s">
        <v>165</v>
      </c>
      <c r="D110" s="37" t="s">
        <v>12</v>
      </c>
      <c r="E110" s="37" t="s">
        <v>231</v>
      </c>
      <c r="F110" s="37" t="s">
        <v>231</v>
      </c>
      <c r="G110" s="37" t="s">
        <v>232</v>
      </c>
      <c r="H110" s="37">
        <v>29.3</v>
      </c>
      <c r="I110" s="30"/>
      <c r="J110" s="30"/>
    </row>
    <row r="111" spans="1:10" ht="26.25" customHeight="1">
      <c r="A111" s="36" t="s">
        <v>224</v>
      </c>
      <c r="B111" s="36" t="s">
        <v>401</v>
      </c>
      <c r="C111" s="37" t="s">
        <v>165</v>
      </c>
      <c r="D111" s="37" t="s">
        <v>12</v>
      </c>
      <c r="E111" s="37" t="s">
        <v>233</v>
      </c>
      <c r="F111" s="37" t="s">
        <v>234</v>
      </c>
      <c r="G111" s="37" t="s">
        <v>233</v>
      </c>
      <c r="H111" s="37">
        <v>18.899999999999999</v>
      </c>
      <c r="I111" s="30"/>
      <c r="J111" s="30"/>
    </row>
    <row r="112" spans="1:10" ht="26.25" customHeight="1">
      <c r="A112" s="38" t="s">
        <v>235</v>
      </c>
      <c r="B112" s="38" t="s">
        <v>402</v>
      </c>
      <c r="C112" s="38" t="s">
        <v>0</v>
      </c>
      <c r="D112" s="38" t="s">
        <v>259</v>
      </c>
      <c r="E112" s="38">
        <v>2019</v>
      </c>
      <c r="F112" s="38">
        <v>2020</v>
      </c>
      <c r="G112" s="38">
        <v>2021</v>
      </c>
      <c r="H112" s="38">
        <v>2022</v>
      </c>
      <c r="I112" s="38" t="s">
        <v>580</v>
      </c>
      <c r="J112" s="38" t="s">
        <v>563</v>
      </c>
    </row>
    <row r="113" spans="1:11" ht="26.25" customHeight="1">
      <c r="A113" s="36" t="s">
        <v>236</v>
      </c>
      <c r="B113" s="36" t="s">
        <v>403</v>
      </c>
      <c r="C113" s="37" t="s">
        <v>165</v>
      </c>
      <c r="D113" s="37" t="s">
        <v>12</v>
      </c>
      <c r="E113" s="37" t="s">
        <v>242</v>
      </c>
      <c r="F113" s="37" t="s">
        <v>242</v>
      </c>
      <c r="G113" s="37" t="s">
        <v>242</v>
      </c>
      <c r="H113" s="37">
        <v>0.1</v>
      </c>
      <c r="I113" s="30"/>
      <c r="J113" s="30"/>
    </row>
    <row r="114" spans="1:11" ht="26.25" customHeight="1">
      <c r="A114" s="36" t="s">
        <v>237</v>
      </c>
      <c r="B114" s="36" t="s">
        <v>404</v>
      </c>
      <c r="C114" s="37" t="s">
        <v>165</v>
      </c>
      <c r="D114" s="37" t="s">
        <v>12</v>
      </c>
      <c r="E114" s="37" t="s">
        <v>243</v>
      </c>
      <c r="F114" s="37" t="s">
        <v>244</v>
      </c>
      <c r="G114" s="37" t="s">
        <v>245</v>
      </c>
      <c r="H114" s="37">
        <v>13.9</v>
      </c>
      <c r="I114" s="30"/>
      <c r="J114" s="30"/>
    </row>
    <row r="115" spans="1:11" ht="26.25" customHeight="1">
      <c r="A115" s="36" t="s">
        <v>238</v>
      </c>
      <c r="B115" s="36" t="s">
        <v>405</v>
      </c>
      <c r="C115" s="37" t="s">
        <v>165</v>
      </c>
      <c r="D115" s="37" t="s">
        <v>12</v>
      </c>
      <c r="E115" s="37" t="s">
        <v>246</v>
      </c>
      <c r="F115" s="37" t="s">
        <v>247</v>
      </c>
      <c r="G115" s="37" t="s">
        <v>248</v>
      </c>
      <c r="H115" s="37">
        <v>29.8</v>
      </c>
      <c r="I115" s="30"/>
      <c r="J115" s="30"/>
    </row>
    <row r="116" spans="1:11" ht="26.25" customHeight="1">
      <c r="A116" s="36" t="s">
        <v>239</v>
      </c>
      <c r="B116" s="36" t="s">
        <v>406</v>
      </c>
      <c r="C116" s="37" t="s">
        <v>165</v>
      </c>
      <c r="D116" s="37" t="s">
        <v>12</v>
      </c>
      <c r="E116" s="37" t="s">
        <v>249</v>
      </c>
      <c r="F116" s="37" t="s">
        <v>250</v>
      </c>
      <c r="G116" s="37" t="s">
        <v>251</v>
      </c>
      <c r="H116" s="37">
        <v>27.2</v>
      </c>
      <c r="I116" s="30"/>
      <c r="J116" s="30"/>
    </row>
    <row r="117" spans="1:11" ht="26.25" customHeight="1">
      <c r="A117" s="36" t="s">
        <v>240</v>
      </c>
      <c r="B117" s="36" t="s">
        <v>407</v>
      </c>
      <c r="C117" s="37" t="s">
        <v>165</v>
      </c>
      <c r="D117" s="37" t="s">
        <v>12</v>
      </c>
      <c r="E117" s="37" t="s">
        <v>252</v>
      </c>
      <c r="F117" s="37" t="s">
        <v>253</v>
      </c>
      <c r="G117" s="37" t="s">
        <v>254</v>
      </c>
      <c r="H117" s="37">
        <v>26</v>
      </c>
      <c r="I117" s="30"/>
      <c r="J117" s="30"/>
    </row>
    <row r="118" spans="1:11" ht="26.25" customHeight="1">
      <c r="A118" s="36" t="s">
        <v>241</v>
      </c>
      <c r="B118" s="36" t="s">
        <v>408</v>
      </c>
      <c r="C118" s="37" t="s">
        <v>165</v>
      </c>
      <c r="D118" s="37" t="s">
        <v>12</v>
      </c>
      <c r="E118" s="37" t="s">
        <v>255</v>
      </c>
      <c r="F118" s="37" t="s">
        <v>256</v>
      </c>
      <c r="G118" s="37" t="s">
        <v>257</v>
      </c>
      <c r="H118" s="37">
        <v>3</v>
      </c>
      <c r="I118" s="30"/>
      <c r="J118" s="30"/>
    </row>
    <row r="119" spans="1:11" ht="26.25" customHeight="1">
      <c r="A119" s="48"/>
      <c r="B119" s="48"/>
      <c r="E119" s="50"/>
      <c r="F119" s="50"/>
      <c r="G119" s="50"/>
      <c r="H119" s="50"/>
      <c r="K119" s="48"/>
    </row>
    <row r="120" spans="1:11" s="44" customFormat="1" ht="26.25" customHeight="1">
      <c r="A120" s="42" t="s">
        <v>88</v>
      </c>
      <c r="B120" s="42" t="s">
        <v>410</v>
      </c>
      <c r="C120" s="42"/>
      <c r="D120" s="43"/>
      <c r="E120" s="43"/>
      <c r="F120" s="43"/>
      <c r="G120" s="43"/>
      <c r="H120" s="43"/>
      <c r="I120" s="43"/>
      <c r="J120" s="43"/>
    </row>
    <row r="121" spans="1:11" ht="26.25" customHeight="1">
      <c r="A121" s="51" t="s">
        <v>84</v>
      </c>
      <c r="B121" s="51" t="s">
        <v>338</v>
      </c>
      <c r="C121" s="51" t="s">
        <v>0</v>
      </c>
      <c r="D121" s="51" t="s">
        <v>259</v>
      </c>
      <c r="E121" s="51">
        <v>2019</v>
      </c>
      <c r="F121" s="51">
        <v>2020</v>
      </c>
      <c r="G121" s="51">
        <v>2021</v>
      </c>
      <c r="H121" s="51">
        <v>2022</v>
      </c>
      <c r="I121" s="51" t="s">
        <v>580</v>
      </c>
      <c r="J121" s="51" t="s">
        <v>563</v>
      </c>
    </row>
    <row r="122" spans="1:11" ht="26.25" customHeight="1">
      <c r="A122" s="36" t="s">
        <v>85</v>
      </c>
      <c r="B122" s="36" t="s">
        <v>341</v>
      </c>
      <c r="C122" s="30"/>
      <c r="D122" s="30" t="s">
        <v>12</v>
      </c>
      <c r="E122" s="80" t="s">
        <v>17</v>
      </c>
      <c r="F122" s="80" t="s">
        <v>17</v>
      </c>
      <c r="G122" s="80" t="s">
        <v>17</v>
      </c>
      <c r="H122" s="80">
        <v>0.8</v>
      </c>
      <c r="I122" s="80">
        <v>1</v>
      </c>
      <c r="J122" s="30"/>
    </row>
    <row r="123" spans="1:11" ht="26.25" customHeight="1">
      <c r="A123" s="36" t="s">
        <v>618</v>
      </c>
      <c r="B123" s="36" t="s">
        <v>619</v>
      </c>
      <c r="C123" s="37" t="s">
        <v>96</v>
      </c>
      <c r="D123" s="30" t="s">
        <v>12</v>
      </c>
      <c r="E123" s="80" t="s">
        <v>89</v>
      </c>
      <c r="F123" s="80" t="s">
        <v>89</v>
      </c>
      <c r="G123" s="80" t="s">
        <v>89</v>
      </c>
      <c r="H123" s="80">
        <v>1</v>
      </c>
      <c r="I123" s="30"/>
      <c r="J123" s="30"/>
    </row>
    <row r="124" spans="1:11" ht="26.25" customHeight="1">
      <c r="A124" s="36" t="s">
        <v>86</v>
      </c>
      <c r="B124" s="36" t="s">
        <v>339</v>
      </c>
      <c r="C124" s="30" t="s">
        <v>97</v>
      </c>
      <c r="D124" s="30" t="s">
        <v>12</v>
      </c>
      <c r="E124" s="80" t="s">
        <v>90</v>
      </c>
      <c r="F124" s="80" t="s">
        <v>91</v>
      </c>
      <c r="G124" s="80" t="s">
        <v>90</v>
      </c>
      <c r="H124" s="80">
        <v>0.88</v>
      </c>
      <c r="I124" s="30"/>
      <c r="J124" s="30"/>
    </row>
    <row r="125" spans="1:11" ht="26.25" customHeight="1">
      <c r="A125" s="36" t="s">
        <v>87</v>
      </c>
      <c r="B125" s="36" t="s">
        <v>340</v>
      </c>
      <c r="C125" s="30" t="s">
        <v>97</v>
      </c>
      <c r="D125" s="30" t="s">
        <v>12</v>
      </c>
      <c r="E125" s="80" t="s">
        <v>92</v>
      </c>
      <c r="F125" s="80" t="s">
        <v>92</v>
      </c>
      <c r="G125" s="80" t="s">
        <v>92</v>
      </c>
      <c r="H125" s="80">
        <v>0.74</v>
      </c>
      <c r="I125" s="30"/>
      <c r="J125" s="30"/>
    </row>
    <row r="131" spans="1:8" ht="26.25" customHeight="1">
      <c r="A131" s="48"/>
      <c r="B131" s="48"/>
      <c r="E131" s="50"/>
      <c r="F131" s="50"/>
      <c r="G131" s="50"/>
      <c r="H131" s="50"/>
    </row>
  </sheetData>
  <phoneticPr fontId="1" type="noConversion"/>
  <pageMargins left="0.7" right="0.7" top="0.75" bottom="0.75" header="0.3" footer="0.3"/>
  <pageSetup paperSize="9" orientation="portrait" r:id="rId1"/>
  <headerFooter>
    <oddHeader>&amp;C&amp;"Calibri"&amp;8&amp;KFF890AOPI1 : DIFFUSION LIMITEE / RESTRICTED&amp;1#</oddHeader>
    <oddFooter>&amp;C&amp;1#&amp;"Calibri"&amp;8&amp;KFF890AOPI1 : DIFFUSION LIMITEE /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50"/>
  <sheetViews>
    <sheetView topLeftCell="A31" zoomScale="70" zoomScaleNormal="70" workbookViewId="0">
      <selection activeCell="A23" sqref="A23"/>
    </sheetView>
  </sheetViews>
  <sheetFormatPr baseColWidth="10" defaultRowHeight="15.75" customHeight="1"/>
  <cols>
    <col min="1" max="1" width="60" style="65" customWidth="1"/>
    <col min="2" max="2" width="59.625" style="55" customWidth="1"/>
    <col min="3" max="3" width="11" style="66"/>
    <col min="4" max="4" width="14.875" style="66" customWidth="1"/>
    <col min="5" max="8" width="11" style="66"/>
    <col min="9" max="9" width="21.375" style="55" customWidth="1"/>
    <col min="10" max="10" width="23.125" style="55" customWidth="1"/>
    <col min="11" max="16384" width="11" style="55"/>
  </cols>
  <sheetData>
    <row r="1" spans="1:10" ht="15.75" customHeight="1">
      <c r="A1" s="52" t="s">
        <v>450</v>
      </c>
      <c r="B1" s="53" t="s">
        <v>449</v>
      </c>
      <c r="C1" s="53"/>
      <c r="D1" s="54"/>
      <c r="E1" s="54"/>
      <c r="F1" s="54"/>
      <c r="G1" s="54"/>
      <c r="H1" s="54"/>
      <c r="I1" s="54"/>
      <c r="J1" s="54"/>
    </row>
    <row r="2" spans="1:10" ht="15.75" customHeight="1">
      <c r="A2" s="56" t="s">
        <v>260</v>
      </c>
      <c r="B2" s="56" t="s">
        <v>286</v>
      </c>
      <c r="C2" s="56" t="s">
        <v>0</v>
      </c>
      <c r="D2" s="56" t="s">
        <v>259</v>
      </c>
      <c r="E2" s="56">
        <v>2019</v>
      </c>
      <c r="F2" s="56">
        <v>2020</v>
      </c>
      <c r="G2" s="56">
        <v>2021</v>
      </c>
      <c r="H2" s="56">
        <v>2022</v>
      </c>
      <c r="I2" s="56" t="s">
        <v>580</v>
      </c>
      <c r="J2" s="56" t="s">
        <v>563</v>
      </c>
    </row>
    <row r="3" spans="1:10" ht="30" customHeight="1">
      <c r="A3" s="57" t="s">
        <v>413</v>
      </c>
      <c r="B3" s="57" t="s">
        <v>287</v>
      </c>
      <c r="C3" s="58" t="s">
        <v>559</v>
      </c>
      <c r="D3" s="58" t="s">
        <v>12</v>
      </c>
      <c r="E3" s="58" t="s">
        <v>111</v>
      </c>
      <c r="F3" s="58" t="s">
        <v>111</v>
      </c>
      <c r="G3" s="58" t="s">
        <v>111</v>
      </c>
      <c r="H3" s="81" t="s">
        <v>411</v>
      </c>
      <c r="I3" s="82">
        <v>1</v>
      </c>
      <c r="J3" s="60"/>
    </row>
    <row r="4" spans="1:10" ht="21.75" customHeight="1">
      <c r="A4" s="57" t="s">
        <v>620</v>
      </c>
      <c r="B4" s="57" t="s">
        <v>621</v>
      </c>
      <c r="C4" s="58" t="s">
        <v>559</v>
      </c>
      <c r="D4" s="58" t="s">
        <v>12</v>
      </c>
      <c r="E4" s="58" t="s">
        <v>111</v>
      </c>
      <c r="F4" s="58" t="s">
        <v>111</v>
      </c>
      <c r="G4" s="58" t="s">
        <v>111</v>
      </c>
      <c r="H4" s="81" t="s">
        <v>412</v>
      </c>
      <c r="I4" s="82">
        <v>1</v>
      </c>
      <c r="J4" s="60"/>
    </row>
    <row r="5" spans="1:10" ht="15.75" customHeight="1">
      <c r="A5" s="57" t="s">
        <v>622</v>
      </c>
      <c r="B5" s="57" t="s">
        <v>623</v>
      </c>
      <c r="C5" s="58" t="s">
        <v>559</v>
      </c>
      <c r="D5" s="58" t="s">
        <v>654</v>
      </c>
      <c r="E5" s="58">
        <v>107</v>
      </c>
      <c r="F5" s="58">
        <v>132</v>
      </c>
      <c r="G5" s="58">
        <v>144</v>
      </c>
      <c r="H5" s="59">
        <v>153</v>
      </c>
      <c r="I5" s="60"/>
      <c r="J5" s="60"/>
    </row>
    <row r="6" spans="1:10" ht="15.75" customHeight="1">
      <c r="A6" s="57" t="s">
        <v>624</v>
      </c>
      <c r="B6" s="57" t="s">
        <v>625</v>
      </c>
      <c r="C6" s="58" t="s">
        <v>559</v>
      </c>
      <c r="D6" s="58" t="s">
        <v>654</v>
      </c>
      <c r="E6" s="58">
        <v>66</v>
      </c>
      <c r="F6" s="58">
        <v>17</v>
      </c>
      <c r="G6" s="58">
        <v>31</v>
      </c>
      <c r="H6" s="59">
        <v>29</v>
      </c>
      <c r="I6" s="60"/>
      <c r="J6" s="60"/>
    </row>
    <row r="8" spans="1:10" ht="15.75" customHeight="1">
      <c r="A8" s="56" t="s">
        <v>480</v>
      </c>
      <c r="B8" s="61" t="s">
        <v>481</v>
      </c>
      <c r="C8" s="62"/>
      <c r="D8" s="62"/>
      <c r="E8" s="62"/>
      <c r="F8" s="62"/>
      <c r="G8" s="62"/>
      <c r="H8" s="62"/>
      <c r="I8" s="62"/>
      <c r="J8" s="62"/>
    </row>
    <row r="9" spans="1:10" s="64" customFormat="1" ht="15.75" customHeight="1">
      <c r="A9" s="38" t="s">
        <v>483</v>
      </c>
      <c r="B9" s="38" t="s">
        <v>484</v>
      </c>
      <c r="C9" s="63" t="s">
        <v>0</v>
      </c>
      <c r="D9" s="63" t="s">
        <v>259</v>
      </c>
      <c r="E9" s="63">
        <v>2019</v>
      </c>
      <c r="F9" s="63">
        <v>2020</v>
      </c>
      <c r="G9" s="63">
        <v>2021</v>
      </c>
      <c r="H9" s="63">
        <v>2022</v>
      </c>
      <c r="I9" s="63" t="s">
        <v>580</v>
      </c>
      <c r="J9" s="63" t="s">
        <v>563</v>
      </c>
    </row>
    <row r="10" spans="1:10" ht="15.75" customHeight="1">
      <c r="A10" s="57" t="s">
        <v>474</v>
      </c>
      <c r="B10" s="60" t="s">
        <v>550</v>
      </c>
      <c r="C10" s="58" t="s">
        <v>479</v>
      </c>
      <c r="D10" s="58" t="s">
        <v>654</v>
      </c>
      <c r="E10" s="58">
        <v>13</v>
      </c>
      <c r="F10" s="58">
        <v>13</v>
      </c>
      <c r="G10" s="58">
        <v>13</v>
      </c>
      <c r="H10" s="58">
        <v>13</v>
      </c>
      <c r="I10" s="60"/>
      <c r="J10" s="60"/>
    </row>
    <row r="11" spans="1:10" ht="15.75" customHeight="1">
      <c r="A11" s="57" t="s">
        <v>475</v>
      </c>
      <c r="B11" s="57" t="s">
        <v>477</v>
      </c>
      <c r="C11" s="58" t="s">
        <v>479</v>
      </c>
      <c r="D11" s="58" t="s">
        <v>654</v>
      </c>
      <c r="E11" s="58">
        <v>4</v>
      </c>
      <c r="F11" s="58">
        <v>4</v>
      </c>
      <c r="G11" s="58">
        <v>4</v>
      </c>
      <c r="H11" s="58">
        <v>4</v>
      </c>
      <c r="I11" s="60"/>
      <c r="J11" s="60"/>
    </row>
    <row r="12" spans="1:10" ht="15.75" customHeight="1">
      <c r="A12" s="57" t="s">
        <v>476</v>
      </c>
      <c r="B12" s="57" t="s">
        <v>478</v>
      </c>
      <c r="C12" s="58" t="s">
        <v>479</v>
      </c>
      <c r="D12" s="58" t="s">
        <v>654</v>
      </c>
      <c r="E12" s="58">
        <v>2</v>
      </c>
      <c r="F12" s="58">
        <v>2</v>
      </c>
      <c r="G12" s="58">
        <v>2</v>
      </c>
      <c r="H12" s="58">
        <v>2</v>
      </c>
      <c r="I12" s="60"/>
      <c r="J12" s="60"/>
    </row>
    <row r="14" spans="1:10" ht="35.25" customHeight="1">
      <c r="A14" s="38" t="s">
        <v>485</v>
      </c>
      <c r="B14" s="38" t="s">
        <v>551</v>
      </c>
      <c r="C14" s="38" t="s">
        <v>0</v>
      </c>
      <c r="D14" s="38" t="s">
        <v>259</v>
      </c>
      <c r="E14" s="38">
        <v>2019</v>
      </c>
      <c r="F14" s="38">
        <v>2020</v>
      </c>
      <c r="G14" s="38">
        <v>2021</v>
      </c>
      <c r="H14" s="38">
        <v>2022</v>
      </c>
      <c r="I14" s="38" t="s">
        <v>580</v>
      </c>
      <c r="J14" s="38" t="s">
        <v>563</v>
      </c>
    </row>
    <row r="15" spans="1:10" ht="15.75" customHeight="1">
      <c r="A15" s="57" t="s">
        <v>436</v>
      </c>
      <c r="B15" s="60" t="s">
        <v>543</v>
      </c>
      <c r="C15" s="58"/>
      <c r="D15" s="58" t="s">
        <v>654</v>
      </c>
      <c r="E15" s="58"/>
      <c r="F15" s="58">
        <v>10</v>
      </c>
      <c r="G15" s="58">
        <v>12</v>
      </c>
      <c r="H15" s="58">
        <v>12</v>
      </c>
      <c r="I15" s="60"/>
      <c r="J15" s="60"/>
    </row>
    <row r="16" spans="1:10" ht="15.75" customHeight="1">
      <c r="A16" s="57" t="s">
        <v>437</v>
      </c>
      <c r="B16" s="60" t="s">
        <v>544</v>
      </c>
      <c r="C16" s="58"/>
      <c r="D16" s="58" t="s">
        <v>654</v>
      </c>
      <c r="E16" s="58"/>
      <c r="F16" s="58">
        <v>7</v>
      </c>
      <c r="G16" s="58">
        <v>9</v>
      </c>
      <c r="H16" s="58">
        <v>9</v>
      </c>
      <c r="I16" s="60"/>
      <c r="J16" s="60"/>
    </row>
    <row r="17" spans="1:10" ht="15.75" customHeight="1">
      <c r="A17" s="57" t="s">
        <v>438</v>
      </c>
      <c r="B17" s="60" t="s">
        <v>545</v>
      </c>
      <c r="C17" s="58"/>
      <c r="D17" s="58" t="s">
        <v>654</v>
      </c>
      <c r="E17" s="58"/>
      <c r="F17" s="58">
        <v>7</v>
      </c>
      <c r="G17" s="58">
        <v>9</v>
      </c>
      <c r="H17" s="58">
        <v>8</v>
      </c>
      <c r="I17" s="60"/>
      <c r="J17" s="60"/>
    </row>
    <row r="18" spans="1:10" ht="15.75" customHeight="1">
      <c r="A18" s="57" t="s">
        <v>439</v>
      </c>
      <c r="B18" s="60" t="s">
        <v>546</v>
      </c>
      <c r="C18" s="58"/>
      <c r="D18" s="58" t="s">
        <v>654</v>
      </c>
      <c r="E18" s="58"/>
      <c r="F18" s="58">
        <v>6</v>
      </c>
      <c r="G18" s="58">
        <v>10</v>
      </c>
      <c r="H18" s="58">
        <v>11</v>
      </c>
      <c r="I18" s="60"/>
      <c r="J18" s="60"/>
    </row>
    <row r="19" spans="1:10" ht="15.75" customHeight="1">
      <c r="A19" s="57" t="s">
        <v>440</v>
      </c>
      <c r="B19" s="60" t="s">
        <v>547</v>
      </c>
      <c r="C19" s="58"/>
      <c r="D19" s="58" t="s">
        <v>654</v>
      </c>
      <c r="E19" s="58"/>
      <c r="F19" s="58">
        <v>9</v>
      </c>
      <c r="G19" s="58">
        <v>11</v>
      </c>
      <c r="H19" s="58">
        <v>11</v>
      </c>
      <c r="I19" s="60"/>
      <c r="J19" s="60"/>
    </row>
    <row r="20" spans="1:10" ht="15.75" customHeight="1">
      <c r="A20" s="57" t="s">
        <v>441</v>
      </c>
      <c r="B20" s="60" t="s">
        <v>548</v>
      </c>
      <c r="C20" s="58"/>
      <c r="D20" s="58" t="s">
        <v>654</v>
      </c>
      <c r="E20" s="58"/>
      <c r="F20" s="58">
        <v>10</v>
      </c>
      <c r="G20" s="58">
        <v>10</v>
      </c>
      <c r="H20" s="58">
        <v>10</v>
      </c>
      <c r="I20" s="60"/>
      <c r="J20" s="60"/>
    </row>
    <row r="21" spans="1:10" ht="15.75" customHeight="1">
      <c r="A21" s="57" t="s">
        <v>442</v>
      </c>
      <c r="B21" s="60" t="s">
        <v>549</v>
      </c>
      <c r="C21" s="58"/>
      <c r="D21" s="58" t="s">
        <v>654</v>
      </c>
      <c r="E21" s="58"/>
      <c r="F21" s="58">
        <v>13</v>
      </c>
      <c r="G21" s="58">
        <v>10</v>
      </c>
      <c r="H21" s="58">
        <v>10</v>
      </c>
      <c r="I21" s="60"/>
      <c r="J21" s="60"/>
    </row>
    <row r="23" spans="1:10" ht="15.75" customHeight="1">
      <c r="A23" s="38" t="s">
        <v>486</v>
      </c>
      <c r="B23" s="38" t="s">
        <v>552</v>
      </c>
      <c r="C23" s="38" t="s">
        <v>0</v>
      </c>
      <c r="D23" s="38" t="s">
        <v>259</v>
      </c>
      <c r="E23" s="38">
        <v>2019</v>
      </c>
      <c r="F23" s="38">
        <v>2020</v>
      </c>
      <c r="G23" s="38">
        <v>2021</v>
      </c>
      <c r="H23" s="38">
        <v>2022</v>
      </c>
      <c r="I23" s="38" t="s">
        <v>580</v>
      </c>
      <c r="J23" s="38" t="s">
        <v>563</v>
      </c>
    </row>
    <row r="24" spans="1:10" ht="15.75" customHeight="1">
      <c r="A24" s="57" t="s">
        <v>433</v>
      </c>
      <c r="B24" s="60" t="s">
        <v>446</v>
      </c>
      <c r="C24" s="58"/>
      <c r="D24" s="58" t="s">
        <v>654</v>
      </c>
      <c r="E24" s="58"/>
      <c r="F24" s="58">
        <v>8</v>
      </c>
      <c r="G24" s="58">
        <v>9</v>
      </c>
      <c r="H24" s="58">
        <v>8</v>
      </c>
      <c r="I24" s="60"/>
      <c r="J24" s="60"/>
    </row>
    <row r="25" spans="1:10" ht="15.75" customHeight="1">
      <c r="A25" s="57" t="s">
        <v>431</v>
      </c>
      <c r="B25" s="60" t="s">
        <v>447</v>
      </c>
      <c r="C25" s="58"/>
      <c r="D25" s="58" t="s">
        <v>12</v>
      </c>
      <c r="E25" s="58"/>
      <c r="F25" s="58">
        <v>96</v>
      </c>
      <c r="G25" s="58">
        <v>91</v>
      </c>
      <c r="H25" s="58">
        <v>93</v>
      </c>
      <c r="I25" s="60"/>
      <c r="J25" s="60"/>
    </row>
    <row r="27" spans="1:10" ht="15.75" customHeight="1">
      <c r="A27" s="38" t="s">
        <v>487</v>
      </c>
      <c r="B27" s="38" t="s">
        <v>553</v>
      </c>
      <c r="C27" s="38" t="s">
        <v>0</v>
      </c>
      <c r="D27" s="38" t="s">
        <v>259</v>
      </c>
      <c r="E27" s="38">
        <v>2019</v>
      </c>
      <c r="F27" s="38">
        <v>2020</v>
      </c>
      <c r="G27" s="38">
        <v>2021</v>
      </c>
      <c r="H27" s="38">
        <v>2022</v>
      </c>
      <c r="I27" s="38" t="s">
        <v>580</v>
      </c>
      <c r="J27" s="38" t="s">
        <v>563</v>
      </c>
    </row>
    <row r="28" spans="1:10" ht="15.75" customHeight="1">
      <c r="A28" s="68" t="s">
        <v>429</v>
      </c>
      <c r="B28" s="68" t="s">
        <v>448</v>
      </c>
      <c r="C28" s="68"/>
      <c r="D28" s="68"/>
      <c r="E28" s="68"/>
      <c r="F28" s="68"/>
      <c r="G28" s="68"/>
      <c r="H28" s="68"/>
      <c r="I28" s="68"/>
      <c r="J28" s="68"/>
    </row>
    <row r="29" spans="1:10" ht="15.75" customHeight="1">
      <c r="A29" s="57" t="s">
        <v>430</v>
      </c>
      <c r="B29" s="60" t="s">
        <v>446</v>
      </c>
      <c r="C29" s="58"/>
      <c r="D29" s="58" t="s">
        <v>654</v>
      </c>
      <c r="E29" s="58"/>
      <c r="F29" s="58">
        <v>9</v>
      </c>
      <c r="G29" s="58">
        <v>9</v>
      </c>
      <c r="H29" s="58">
        <v>7</v>
      </c>
      <c r="I29" s="60"/>
      <c r="J29" s="60"/>
    </row>
    <row r="30" spans="1:10" ht="15.75" customHeight="1">
      <c r="A30" s="57" t="s">
        <v>431</v>
      </c>
      <c r="B30" s="60" t="s">
        <v>447</v>
      </c>
      <c r="C30" s="58"/>
      <c r="D30" s="58" t="s">
        <v>12</v>
      </c>
      <c r="E30" s="58"/>
      <c r="F30" s="58">
        <v>96</v>
      </c>
      <c r="G30" s="58">
        <v>95</v>
      </c>
      <c r="H30" s="58">
        <v>100</v>
      </c>
      <c r="I30" s="60"/>
      <c r="J30" s="60"/>
    </row>
    <row r="31" spans="1:10" ht="15.75" customHeight="1">
      <c r="A31" s="68" t="s">
        <v>432</v>
      </c>
      <c r="B31" s="68" t="s">
        <v>445</v>
      </c>
      <c r="C31" s="68"/>
      <c r="D31" s="68"/>
      <c r="E31" s="68"/>
      <c r="F31" s="68"/>
      <c r="G31" s="68"/>
      <c r="H31" s="68"/>
      <c r="I31" s="68"/>
      <c r="J31" s="68"/>
    </row>
    <row r="32" spans="1:10" ht="15.75" customHeight="1">
      <c r="A32" s="57" t="s">
        <v>433</v>
      </c>
      <c r="B32" s="60" t="s">
        <v>446</v>
      </c>
      <c r="C32" s="58"/>
      <c r="D32" s="58" t="s">
        <v>654</v>
      </c>
      <c r="E32" s="58"/>
      <c r="F32" s="58">
        <v>9</v>
      </c>
      <c r="G32" s="58">
        <v>5</v>
      </c>
      <c r="H32" s="58">
        <v>7</v>
      </c>
      <c r="I32" s="60"/>
      <c r="J32" s="60"/>
    </row>
    <row r="33" spans="1:10" ht="15.75" customHeight="1">
      <c r="A33" s="57" t="s">
        <v>431</v>
      </c>
      <c r="B33" s="60" t="s">
        <v>447</v>
      </c>
      <c r="C33" s="58"/>
      <c r="D33" s="58" t="s">
        <v>12</v>
      </c>
      <c r="E33" s="58"/>
      <c r="F33" s="58">
        <v>94</v>
      </c>
      <c r="G33" s="58">
        <v>88</v>
      </c>
      <c r="H33" s="58">
        <v>75</v>
      </c>
      <c r="I33" s="60"/>
      <c r="J33" s="60"/>
    </row>
    <row r="34" spans="1:10" ht="15.75" customHeight="1">
      <c r="A34" s="68" t="s">
        <v>434</v>
      </c>
      <c r="B34" s="68" t="s">
        <v>443</v>
      </c>
      <c r="C34" s="68"/>
      <c r="D34" s="68"/>
      <c r="E34" s="68"/>
      <c r="F34" s="68"/>
      <c r="G34" s="68"/>
      <c r="H34" s="68"/>
      <c r="I34" s="68"/>
      <c r="J34" s="68"/>
    </row>
    <row r="35" spans="1:10" ht="15.75" customHeight="1">
      <c r="A35" s="57" t="s">
        <v>433</v>
      </c>
      <c r="B35" s="60" t="s">
        <v>446</v>
      </c>
      <c r="C35" s="58"/>
      <c r="D35" s="58" t="s">
        <v>654</v>
      </c>
      <c r="E35" s="58"/>
      <c r="F35" s="58">
        <v>6</v>
      </c>
      <c r="G35" s="58">
        <v>5</v>
      </c>
      <c r="H35" s="58">
        <v>4</v>
      </c>
      <c r="I35" s="60"/>
      <c r="J35" s="60"/>
    </row>
    <row r="36" spans="1:10" ht="15.75" customHeight="1">
      <c r="A36" s="57" t="s">
        <v>431</v>
      </c>
      <c r="B36" s="60" t="s">
        <v>447</v>
      </c>
      <c r="C36" s="58"/>
      <c r="D36" s="58" t="s">
        <v>12</v>
      </c>
      <c r="E36" s="58"/>
      <c r="F36" s="58">
        <v>100</v>
      </c>
      <c r="G36" s="58">
        <v>100</v>
      </c>
      <c r="H36" s="58">
        <v>100</v>
      </c>
      <c r="I36" s="60"/>
      <c r="J36" s="60"/>
    </row>
    <row r="37" spans="1:10" ht="15.75" customHeight="1">
      <c r="A37" s="68" t="s">
        <v>435</v>
      </c>
      <c r="B37" s="68" t="s">
        <v>444</v>
      </c>
      <c r="C37" s="68"/>
      <c r="D37" s="68"/>
      <c r="E37" s="68"/>
      <c r="F37" s="68"/>
      <c r="G37" s="68"/>
      <c r="H37" s="68"/>
      <c r="I37" s="68"/>
      <c r="J37" s="68"/>
    </row>
    <row r="38" spans="1:10" ht="15.75" customHeight="1">
      <c r="A38" s="57" t="s">
        <v>433</v>
      </c>
      <c r="B38" s="60" t="s">
        <v>446</v>
      </c>
      <c r="C38" s="58"/>
      <c r="D38" s="58" t="s">
        <v>654</v>
      </c>
      <c r="E38" s="58"/>
      <c r="F38" s="58">
        <v>5</v>
      </c>
      <c r="G38" s="58">
        <v>6</v>
      </c>
      <c r="H38" s="58">
        <v>6</v>
      </c>
      <c r="I38" s="60"/>
      <c r="J38" s="60"/>
    </row>
    <row r="39" spans="1:10" ht="15.75" customHeight="1">
      <c r="A39" s="57" t="s">
        <v>431</v>
      </c>
      <c r="B39" s="60" t="s">
        <v>447</v>
      </c>
      <c r="C39" s="58"/>
      <c r="D39" s="58" t="s">
        <v>12</v>
      </c>
      <c r="E39" s="58"/>
      <c r="F39" s="58">
        <v>100</v>
      </c>
      <c r="G39" s="58">
        <v>96</v>
      </c>
      <c r="H39" s="58">
        <v>100</v>
      </c>
      <c r="I39" s="60"/>
      <c r="J39" s="60"/>
    </row>
    <row r="41" spans="1:10" ht="30" customHeight="1">
      <c r="A41" s="38" t="s">
        <v>488</v>
      </c>
      <c r="B41" s="38" t="s">
        <v>554</v>
      </c>
      <c r="C41" s="38" t="s">
        <v>0</v>
      </c>
      <c r="D41" s="38" t="s">
        <v>259</v>
      </c>
      <c r="E41" s="38">
        <v>2019</v>
      </c>
      <c r="F41" s="38">
        <v>2020</v>
      </c>
      <c r="G41" s="38">
        <v>2021</v>
      </c>
      <c r="H41" s="38">
        <v>2022</v>
      </c>
      <c r="I41" s="38" t="s">
        <v>580</v>
      </c>
      <c r="J41" s="38" t="s">
        <v>563</v>
      </c>
    </row>
    <row r="42" spans="1:10" ht="15.75" customHeight="1">
      <c r="A42" s="57" t="s">
        <v>489</v>
      </c>
      <c r="B42" s="69" t="s">
        <v>561</v>
      </c>
      <c r="C42" s="58"/>
      <c r="D42" s="58" t="s">
        <v>12</v>
      </c>
      <c r="E42" s="58">
        <v>25</v>
      </c>
      <c r="F42" s="58">
        <v>26.6</v>
      </c>
      <c r="G42" s="58">
        <v>30.3</v>
      </c>
      <c r="H42" s="58">
        <v>45</v>
      </c>
      <c r="I42" s="60"/>
      <c r="J42" s="60"/>
    </row>
    <row r="43" spans="1:10" ht="15.75" customHeight="1">
      <c r="A43" s="57" t="s">
        <v>490</v>
      </c>
      <c r="B43" s="70" t="s">
        <v>560</v>
      </c>
      <c r="C43" s="58"/>
      <c r="D43" s="58" t="s">
        <v>12</v>
      </c>
      <c r="E43" s="58">
        <v>9</v>
      </c>
      <c r="F43" s="58">
        <v>25</v>
      </c>
      <c r="G43" s="58">
        <v>25</v>
      </c>
      <c r="H43" s="58">
        <v>25</v>
      </c>
      <c r="I43" s="60"/>
      <c r="J43" s="60"/>
    </row>
    <row r="45" spans="1:10" ht="15.75" customHeight="1">
      <c r="A45" s="53" t="s">
        <v>472</v>
      </c>
      <c r="B45" s="53" t="s">
        <v>473</v>
      </c>
      <c r="C45" s="53"/>
      <c r="D45" s="54"/>
      <c r="E45" s="54"/>
      <c r="F45" s="54"/>
      <c r="G45" s="54"/>
      <c r="H45" s="54"/>
      <c r="I45" s="54"/>
      <c r="J45" s="54"/>
    </row>
    <row r="46" spans="1:10" ht="26.25" customHeight="1">
      <c r="A46" s="56" t="s">
        <v>94</v>
      </c>
      <c r="B46" s="56" t="s">
        <v>342</v>
      </c>
      <c r="C46" s="56" t="s">
        <v>0</v>
      </c>
      <c r="D46" s="56" t="s">
        <v>259</v>
      </c>
      <c r="E46" s="56">
        <v>2019</v>
      </c>
      <c r="F46" s="56">
        <v>2020</v>
      </c>
      <c r="G46" s="56">
        <v>2021</v>
      </c>
      <c r="H46" s="56">
        <v>2022</v>
      </c>
      <c r="I46" s="56" t="s">
        <v>580</v>
      </c>
      <c r="J46" s="56" t="s">
        <v>563</v>
      </c>
    </row>
    <row r="47" spans="1:10" ht="15.75" customHeight="1">
      <c r="A47" s="60" t="s">
        <v>95</v>
      </c>
      <c r="B47" s="60" t="s">
        <v>343</v>
      </c>
      <c r="C47" s="58"/>
      <c r="D47" s="58" t="s">
        <v>654</v>
      </c>
      <c r="E47" s="67">
        <v>14</v>
      </c>
      <c r="F47" s="67">
        <v>25</v>
      </c>
      <c r="G47" s="67">
        <v>21</v>
      </c>
      <c r="H47" s="67">
        <v>13</v>
      </c>
      <c r="I47" s="58"/>
      <c r="J47" s="58"/>
    </row>
    <row r="48" spans="1:10" ht="15.75" customHeight="1">
      <c r="A48" s="60" t="s">
        <v>626</v>
      </c>
      <c r="B48" s="60" t="s">
        <v>627</v>
      </c>
      <c r="C48" s="58"/>
      <c r="D48" s="59" t="s">
        <v>655</v>
      </c>
      <c r="E48" s="67">
        <v>103</v>
      </c>
      <c r="F48" s="67">
        <v>107</v>
      </c>
      <c r="G48" s="67">
        <v>113</v>
      </c>
      <c r="H48" s="67">
        <v>126</v>
      </c>
      <c r="I48" s="58"/>
      <c r="J48" s="58"/>
    </row>
    <row r="49" spans="1:10" ht="15.75" customHeight="1">
      <c r="A49" s="60" t="s">
        <v>656</v>
      </c>
      <c r="B49" s="60" t="s">
        <v>657</v>
      </c>
      <c r="C49" s="58"/>
      <c r="D49" s="59" t="s">
        <v>12</v>
      </c>
      <c r="E49" s="58">
        <v>2.72</v>
      </c>
      <c r="F49" s="58">
        <v>2.9</v>
      </c>
      <c r="G49" s="58">
        <v>2.4</v>
      </c>
      <c r="H49" s="58">
        <v>3</v>
      </c>
      <c r="I49" s="58"/>
      <c r="J49" s="58"/>
    </row>
    <row r="50" spans="1:10" ht="15.75" customHeight="1">
      <c r="A50" s="57" t="s">
        <v>628</v>
      </c>
      <c r="B50" s="57" t="s">
        <v>629</v>
      </c>
      <c r="C50" s="58"/>
      <c r="D50" s="58" t="s">
        <v>654</v>
      </c>
      <c r="E50" s="67" t="s">
        <v>17</v>
      </c>
      <c r="F50" s="67" t="s">
        <v>17</v>
      </c>
      <c r="G50" s="67" t="s">
        <v>17</v>
      </c>
      <c r="H50" s="67">
        <v>4</v>
      </c>
      <c r="I50" s="58"/>
      <c r="J50" s="58"/>
    </row>
  </sheetData>
  <phoneticPr fontId="1" type="noConversion"/>
  <pageMargins left="0.7" right="0.7" top="0.75" bottom="0.75" header="0.3" footer="0.3"/>
  <pageSetup paperSize="9" orientation="portrait" r:id="rId1"/>
  <headerFooter>
    <oddHeader>&amp;C&amp;"Calibri"&amp;8&amp;KFF890AOPI1 : DIFFUSION LIMITEE / RESTRICTED&amp;1#</oddHeader>
    <oddFooter>&amp;C&amp;1#&amp;"Calibri"&amp;8&amp;KFF890AOPI1 : DIFFUSION LIMITEE / RESTRICTED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11"/>
  <sheetViews>
    <sheetView zoomScale="70" zoomScaleNormal="70" workbookViewId="0">
      <selection activeCell="B19" sqref="B19"/>
    </sheetView>
  </sheetViews>
  <sheetFormatPr baseColWidth="10" defaultRowHeight="12.75"/>
  <cols>
    <col min="1" max="1" width="50.75" style="35" customWidth="1"/>
    <col min="2" max="2" width="55.75" style="35" customWidth="1"/>
    <col min="3" max="8" width="11" style="49"/>
    <col min="9" max="10" width="20.875" style="49" customWidth="1"/>
    <col min="11" max="16384" width="11" style="35"/>
  </cols>
  <sheetData>
    <row r="2" spans="1:10" ht="42.75" customHeight="1">
      <c r="A2" s="71" t="s">
        <v>281</v>
      </c>
      <c r="B2" s="71" t="s">
        <v>285</v>
      </c>
      <c r="C2" s="71" t="s">
        <v>0</v>
      </c>
      <c r="D2" s="71" t="s">
        <v>259</v>
      </c>
      <c r="E2" s="71">
        <v>2019</v>
      </c>
      <c r="F2" s="71">
        <v>2020</v>
      </c>
      <c r="G2" s="71">
        <v>2021</v>
      </c>
      <c r="H2" s="71">
        <v>2022</v>
      </c>
      <c r="I2" s="71" t="s">
        <v>580</v>
      </c>
      <c r="J2" s="71" t="s">
        <v>563</v>
      </c>
    </row>
    <row r="3" spans="1:10" ht="25.5" customHeight="1">
      <c r="A3" s="36" t="s">
        <v>414</v>
      </c>
      <c r="B3" s="36" t="s">
        <v>630</v>
      </c>
      <c r="C3" s="37"/>
      <c r="D3" s="37" t="s">
        <v>655</v>
      </c>
      <c r="E3" s="37" t="s">
        <v>631</v>
      </c>
      <c r="F3" s="37" t="s">
        <v>632</v>
      </c>
      <c r="G3" s="37" t="s">
        <v>633</v>
      </c>
      <c r="H3" s="37" t="s">
        <v>634</v>
      </c>
      <c r="I3" s="37" t="s">
        <v>635</v>
      </c>
      <c r="J3" s="37" t="s">
        <v>116</v>
      </c>
    </row>
    <row r="4" spans="1:10" ht="25.5">
      <c r="A4" s="36" t="s">
        <v>415</v>
      </c>
      <c r="B4" s="36" t="s">
        <v>636</v>
      </c>
      <c r="C4" s="37"/>
      <c r="D4" s="37" t="s">
        <v>12</v>
      </c>
      <c r="E4" s="37" t="s">
        <v>282</v>
      </c>
      <c r="F4" s="37" t="s">
        <v>282</v>
      </c>
      <c r="G4" s="37">
        <v>0</v>
      </c>
      <c r="H4" s="37">
        <v>0</v>
      </c>
      <c r="I4" s="37" t="s">
        <v>116</v>
      </c>
      <c r="J4" s="37" t="s">
        <v>116</v>
      </c>
    </row>
    <row r="5" spans="1:10" ht="30" customHeight="1">
      <c r="A5" s="36" t="s">
        <v>416</v>
      </c>
      <c r="B5" s="36" t="s">
        <v>637</v>
      </c>
      <c r="C5" s="37"/>
      <c r="D5" s="37" t="s">
        <v>12</v>
      </c>
      <c r="E5" s="37" t="s">
        <v>282</v>
      </c>
      <c r="F5" s="37" t="s">
        <v>282</v>
      </c>
      <c r="G5" s="37">
        <v>0.55000000000000004</v>
      </c>
      <c r="H5" s="37">
        <v>0.63</v>
      </c>
      <c r="I5" s="37" t="s">
        <v>116</v>
      </c>
      <c r="J5" s="37" t="s">
        <v>116</v>
      </c>
    </row>
    <row r="6" spans="1:10" ht="30.75" customHeight="1">
      <c r="A6" s="36" t="s">
        <v>417</v>
      </c>
      <c r="B6" s="36" t="s">
        <v>638</v>
      </c>
      <c r="C6" s="37"/>
      <c r="D6" s="37" t="s">
        <v>12</v>
      </c>
      <c r="E6" s="37" t="s">
        <v>282</v>
      </c>
      <c r="F6" s="37" t="s">
        <v>282</v>
      </c>
      <c r="G6" s="37">
        <v>1.02</v>
      </c>
      <c r="H6" s="37">
        <v>3.04</v>
      </c>
      <c r="I6" s="37" t="s">
        <v>116</v>
      </c>
      <c r="J6" s="37" t="s">
        <v>116</v>
      </c>
    </row>
    <row r="7" spans="1:10" ht="25.5">
      <c r="A7" s="36" t="s">
        <v>418</v>
      </c>
      <c r="B7" s="36" t="s">
        <v>421</v>
      </c>
      <c r="C7" s="37"/>
      <c r="D7" s="37" t="s">
        <v>12</v>
      </c>
      <c r="E7" s="37" t="s">
        <v>282</v>
      </c>
      <c r="F7" s="37" t="s">
        <v>282</v>
      </c>
      <c r="G7" s="37">
        <v>1.45</v>
      </c>
      <c r="H7" s="37">
        <v>1.56</v>
      </c>
      <c r="I7" s="37" t="s">
        <v>116</v>
      </c>
      <c r="J7" s="37" t="s">
        <v>116</v>
      </c>
    </row>
    <row r="8" spans="1:10" ht="25.5">
      <c r="A8" s="36" t="s">
        <v>419</v>
      </c>
      <c r="B8" s="36" t="s">
        <v>639</v>
      </c>
      <c r="C8" s="37"/>
      <c r="D8" s="37" t="s">
        <v>12</v>
      </c>
      <c r="E8" s="37" t="s">
        <v>282</v>
      </c>
      <c r="F8" s="37" t="s">
        <v>282</v>
      </c>
      <c r="G8" s="37" t="s">
        <v>283</v>
      </c>
      <c r="H8" s="37" t="s">
        <v>283</v>
      </c>
      <c r="I8" s="37" t="s">
        <v>284</v>
      </c>
      <c r="J8" s="37" t="s">
        <v>284</v>
      </c>
    </row>
    <row r="9" spans="1:10" ht="25.5">
      <c r="A9" s="36" t="s">
        <v>420</v>
      </c>
      <c r="B9" s="36" t="s">
        <v>640</v>
      </c>
      <c r="C9" s="37"/>
      <c r="D9" s="37" t="s">
        <v>12</v>
      </c>
      <c r="E9" s="37" t="s">
        <v>282</v>
      </c>
      <c r="F9" s="37" t="s">
        <v>282</v>
      </c>
      <c r="G9" s="37" t="s">
        <v>283</v>
      </c>
      <c r="H9" s="37" t="s">
        <v>283</v>
      </c>
      <c r="I9" s="37" t="s">
        <v>116</v>
      </c>
      <c r="J9" s="37" t="s">
        <v>116</v>
      </c>
    </row>
    <row r="10" spans="1:10" ht="25.5">
      <c r="A10" s="36" t="s">
        <v>482</v>
      </c>
      <c r="B10" s="36" t="s">
        <v>671</v>
      </c>
      <c r="C10" s="30"/>
      <c r="D10" s="30" t="s">
        <v>12</v>
      </c>
      <c r="E10" s="37" t="s">
        <v>282</v>
      </c>
      <c r="F10" s="37" t="s">
        <v>282</v>
      </c>
      <c r="G10" s="30">
        <v>99.8</v>
      </c>
      <c r="H10" s="30">
        <v>98.6</v>
      </c>
      <c r="I10" s="30"/>
      <c r="J10" s="30"/>
    </row>
    <row r="11" spans="1:10">
      <c r="B11" s="6"/>
    </row>
  </sheetData>
  <pageMargins left="0.7" right="0.7" top="0.75" bottom="0.75" header="0.3" footer="0.3"/>
  <pageSetup paperSize="9" orientation="portrait" r:id="rId1"/>
  <headerFooter>
    <oddHeader>&amp;C&amp;"Calibri"&amp;8&amp;KFF890AOPI1 : DIFFUSION LIMITEE / RESTRICTED&amp;1#</oddHeader>
    <oddFooter>&amp;C&amp;1#&amp;"Calibri"&amp;8&amp;KFF890AOPI1 : DIFFUSION LIMITEE / RESTRICTED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548F812A705541AF049348ED227965" ma:contentTypeVersion="4" ma:contentTypeDescription="Crée un document." ma:contentTypeScope="" ma:versionID="9000f49b56e9cbd8115c74190aaf56ce">
  <xsd:schema xmlns:xsd="http://www.w3.org/2001/XMLSchema" xmlns:xs="http://www.w3.org/2001/XMLSchema" xmlns:p="http://schemas.microsoft.com/office/2006/metadata/properties" xmlns:ns2="b2c973f6-f029-4ad7-9887-ee6df91400d9" targetNamespace="http://schemas.microsoft.com/office/2006/metadata/properties" ma:root="true" ma:fieldsID="c255b94754e5bc5d8964c4e7580db3c1" ns2:_="">
    <xsd:import namespace="b2c973f6-f029-4ad7-9887-ee6df91400d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c973f6-f029-4ad7-9887-ee6df91400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088CFF-C6C4-480A-A240-7BF675CDEA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c973f6-f029-4ad7-9887-ee6df9140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467E4A-6EFC-492B-8595-CC9204D04786}">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b2c973f6-f029-4ad7-9887-ee6df91400d9"/>
    <ds:schemaRef ds:uri="http://schemas.openxmlformats.org/package/2006/metadata/core-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C0375C18-C4D8-4854-8C03-94A4559E51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Contact</vt:lpstr>
      <vt:lpstr>E</vt:lpstr>
      <vt:lpstr>S</vt:lpstr>
      <vt:lpstr>G</vt:lpstr>
      <vt:lpstr>Taxonomy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ETTOUMI Helene (ORN-CORP)</dc:creator>
  <cp:lastModifiedBy>CALVEZ Anne-Laure (ORN-CORP)</cp:lastModifiedBy>
  <dcterms:created xsi:type="dcterms:W3CDTF">2023-02-22T13:22:11Z</dcterms:created>
  <dcterms:modified xsi:type="dcterms:W3CDTF">2023-08-25T13:33:26Z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0x010100A4548F812A705541AF049348ED227965</vt:lpwstr>
  </property>
  <property fmtid="{D5CDD505-2E9C-101B-9397-08002B2CF9AE}" pid="3" name="MSIP_Label_0add2d06-afd5-4adc-b14f-b866b77c1e84_Enabled">
    <vt:lpwstr>true</vt:lpwstr>
  </property>
  <property fmtid="{D5CDD505-2E9C-101B-9397-08002B2CF9AE}" pid="4" name="MSIP_Label_0add2d06-afd5-4adc-b14f-b866b77c1e84_SetDate">
    <vt:lpwstr>2023-04-17T15:20:41Z</vt:lpwstr>
  </property>
  <property fmtid="{D5CDD505-2E9C-101B-9397-08002B2CF9AE}" pid="5" name="MSIP_Label_0add2d06-afd5-4adc-b14f-b866b77c1e84_Method">
    <vt:lpwstr>Privileged</vt:lpwstr>
  </property>
  <property fmtid="{D5CDD505-2E9C-101B-9397-08002B2CF9AE}" pid="6" name="MSIP_Label_0add2d06-afd5-4adc-b14f-b866b77c1e84_Name">
    <vt:lpwstr>OPI1 – RESTRICTED</vt:lpwstr>
  </property>
  <property fmtid="{D5CDD505-2E9C-101B-9397-08002B2CF9AE}" pid="7" name="MSIP_Label_0add2d06-afd5-4adc-b14f-b866b77c1e84_SiteId">
    <vt:lpwstr>e36a4f3b-b339-4c34-b999-553e5a183eca</vt:lpwstr>
  </property>
  <property fmtid="{D5CDD505-2E9C-101B-9397-08002B2CF9AE}" pid="8" name="MSIP_Label_0add2d06-afd5-4adc-b14f-b866b77c1e84_ActionId">
    <vt:lpwstr>3eb0099d-eb90-48dd-a926-4a5ac4b6a81b</vt:lpwstr>
  </property>
  <property fmtid="{D5CDD505-2E9C-101B-9397-08002B2CF9AE}" pid="9" name="MSIP_Label_0add2d06-afd5-4adc-b14f-b866b77c1e84_ContentBits">
    <vt:lpwstr>3</vt:lpwstr>
  </property>
</Properties>
</file>